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3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G21" i="1"/>
  <c r="E29" i="1"/>
  <c r="E38" i="1" l="1"/>
  <c r="E33" i="1"/>
  <c r="G35" i="1"/>
  <c r="G30" i="1"/>
  <c r="E45" i="1" l="1"/>
  <c r="G46" i="1"/>
  <c r="D56" i="1"/>
  <c r="G58" i="1"/>
  <c r="D64" i="1" l="1"/>
  <c r="E56" i="1"/>
  <c r="E50" i="1"/>
  <c r="D50" i="1"/>
  <c r="D38" i="1" l="1"/>
  <c r="E41" i="1"/>
  <c r="D41" i="1"/>
  <c r="D8" i="1"/>
  <c r="D29" i="1"/>
  <c r="G22" i="1"/>
  <c r="G9" i="1"/>
  <c r="G10" i="1"/>
  <c r="G13" i="1"/>
  <c r="G15" i="1"/>
  <c r="G17" i="1"/>
  <c r="G19" i="1"/>
  <c r="G23" i="1"/>
  <c r="D70" i="1"/>
  <c r="E62" i="1" l="1"/>
  <c r="E64" i="1"/>
  <c r="E36" i="1"/>
  <c r="E27" i="1"/>
  <c r="G12" i="1"/>
  <c r="G68" i="1"/>
  <c r="E69" i="1" l="1"/>
  <c r="E25" i="1"/>
  <c r="E14" i="1" s="1"/>
  <c r="E7" i="1" s="1"/>
  <c r="E6" i="1" s="1"/>
  <c r="E48" i="1" s="1"/>
  <c r="G11" i="1"/>
  <c r="G67" i="1"/>
  <c r="E70" i="1" l="1"/>
  <c r="G66" i="1"/>
  <c r="G65" i="1" l="1"/>
  <c r="G64" i="1" l="1"/>
  <c r="G63" i="1" l="1"/>
  <c r="D62" i="1" l="1"/>
  <c r="G62" i="1" l="1"/>
  <c r="D69" i="1"/>
  <c r="G69" i="1" s="1"/>
  <c r="G61" i="1"/>
  <c r="G60" i="1" l="1"/>
  <c r="G59" i="1" l="1"/>
  <c r="G57" i="1" l="1"/>
  <c r="G56" i="1" l="1"/>
  <c r="G55" i="1" l="1"/>
  <c r="G54" i="1" l="1"/>
  <c r="G53" i="1" l="1"/>
  <c r="G52" i="1" l="1"/>
  <c r="G51" i="1" l="1"/>
  <c r="G50" i="1" l="1"/>
  <c r="G44" i="1" l="1"/>
  <c r="G43" i="1" l="1"/>
  <c r="G42" i="1" l="1"/>
  <c r="G41" i="1" l="1"/>
  <c r="G40" i="1" l="1"/>
  <c r="G39" i="1" l="1"/>
  <c r="G38" i="1" l="1"/>
  <c r="G37" i="1" l="1"/>
  <c r="D36" i="1" l="1"/>
  <c r="G36" i="1" s="1"/>
  <c r="G34" i="1" l="1"/>
  <c r="D33" i="1" l="1"/>
  <c r="G33" i="1" s="1"/>
  <c r="G32" i="1" l="1"/>
  <c r="G31" i="1" l="1"/>
  <c r="G29" i="1" l="1"/>
  <c r="G28" i="1" l="1"/>
  <c r="D27" i="1" l="1"/>
  <c r="G27" i="1" s="1"/>
  <c r="G26" i="1" l="1"/>
  <c r="D25" i="1" l="1"/>
  <c r="G25" i="1" s="1"/>
  <c r="G24" i="1" l="1"/>
  <c r="D16" i="1"/>
  <c r="D20" i="1"/>
  <c r="G20" i="1" s="1"/>
  <c r="G18" i="1" l="1"/>
  <c r="G16" i="1" l="1"/>
  <c r="D14" i="1" l="1"/>
  <c r="G14" i="1" l="1"/>
  <c r="D6" i="1"/>
  <c r="D48" i="1" s="1"/>
  <c r="G8" i="1"/>
  <c r="D7" i="1" l="1"/>
  <c r="G7" i="1" l="1"/>
  <c r="G48" i="1"/>
  <c r="G47" i="1"/>
  <c r="D45" i="1" l="1"/>
  <c r="G45" i="1" s="1"/>
</calcChain>
</file>

<file path=xl/sharedStrings.xml><?xml version="1.0" encoding="utf-8"?>
<sst xmlns="http://schemas.openxmlformats.org/spreadsheetml/2006/main" count="71" uniqueCount="70">
  <si>
    <t>Наименование показателя</t>
  </si>
  <si>
    <t>План 2017 год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</si>
  <si>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</si>
  <si>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</si>
  <si>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</si>
  <si>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</si>
  <si>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</si>
  <si>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</si>
  <si>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адвокадские кабинеты, и других лиц, знимающихся частной практикой в соответствии со статьей 227 Налогового кодекса Российской Федерации( сумма платежа(перерасчеты,недоимка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</si>
  <si>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</si>
  <si>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</si>
  <si>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</si>
  <si>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</si>
  <si>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</si>
  <si>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</si>
  <si>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 ( 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</si>
  <si>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</si>
  <si>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</si>
  <si>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</si>
  <si>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</si>
  <si>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</si>
  <si>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</si>
  <si>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</si>
  <si>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</si>
  <si>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</si>
  <si>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</si>
  <si>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</si>
  <si>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</si>
  <si>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</si>
  <si>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</si>
  <si>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</si>
  <si>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</si>
  <si>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Денежные взыскания (штрафы), установленные законами субъектами Российской Федерации за несоблюдение муниципальных правовых актов,зачисляемые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</si>
  <si>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</si>
  <si>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</si>
  <si>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</si>
  <si>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</si>
  <si>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</si>
  <si>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</si>
  <si>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</si>
  <si>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</si>
  <si>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</si>
  <si>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</si>
  <si>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</si>
  <si>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</si>
  <si>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</si>
  <si>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</si>
  <si>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</si>
  <si>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</si>
  <si>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</si>
  <si>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</si>
  <si>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</si>
  <si>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</si>
  <si>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</si>
  <si>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</si>
  <si>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</si>
  <si>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</si>
  <si>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</si>
  <si>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</si>
  <si>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СРЕДСТВА МАССОВОЙ ИНФОРМАЦИИ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</si>
  <si>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</si>
  <si>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</si>
  <si>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</si>
  <si>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Коммунальное хозяйство</t>
  </si>
  <si>
    <t>Прочие межбюджетные трансферты, передаваемые бюджетам сельских поселений</t>
  </si>
  <si>
    <t>Отчет об исполнении бюджета муниципального образования Второвское Камешковского района на 01 октября 2017 года (тыс.руб.)</t>
  </si>
  <si>
    <t>Исполнено на 01.10.2017</t>
  </si>
  <si>
    <t>Доходы,получаемые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учстков муниципальных бюджетныхи автономных учреждений)</t>
  </si>
  <si>
    <t>Прочие доходы от компенсации затрат бюджетов сельских поселений</t>
  </si>
  <si>
    <t>Приложение к постановлению администрации муниципального образования Второвское Камешковского района от 10.10.2017  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</si>
</sst>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27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164" fontId="2" fillId="0" borderId="44" xfId="0" applyNumberFormat="1" applyFont="1" applyBorder="1" applyAlignment="1">
      <alignment horizontal="center"/>
    </xf>
    <xf numFmtId="0" fontId="2" fillId="0" borderId="39" xfId="0" applyFont="1" applyBorder="1" applyAlignment="1">
      <alignment horizontal="left" wrapText="1"/>
    </xf>
    <xf numFmtId="0" fontId="2" fillId="0" borderId="4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164" fontId="2" fillId="0" borderId="41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0" xfId="0" applyNumberFormat="1" applyFont="1" applyAlignment="1">
      <alignment horizontal="right" wrapText="1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2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workbookViewId="0">
      <selection activeCell="K9" sqref="K9"/>
    </sheetView>
  </sheetViews>
  <sheetFormatPr defaultRowHeight="12.75" x14ac:dyDescent="0.2"/>
  <cols>
    <col min="3" max="3" width="15" customWidth="1"/>
    <col min="4" max="4" width="12.85546875" customWidth="1"/>
    <col min="5" max="5" width="9.140625" customWidth="1"/>
    <col min="6" max="6" width="7.7109375" customWidth="1"/>
    <col min="7" max="7" width="16.28515625" customWidth="1"/>
  </cols>
  <sheetData>
    <row r="1" spans="1:8" ht="62.25" customHeight="1" x14ac:dyDescent="0.2">
      <c r="G1" s="100" t="s">
        <v>69</v>
      </c>
      <c r="H1" s="100"/>
    </row>
    <row r="2" spans="1:8" ht="1.5" hidden="1" customHeight="1" x14ac:dyDescent="0.2"/>
    <row r="3" spans="1:8" ht="27" customHeight="1" x14ac:dyDescent="0.2">
      <c r="A3" s="32" t="s">
        <v>65</v>
      </c>
      <c r="B3" s="32"/>
      <c r="C3" s="32"/>
      <c r="D3" s="32"/>
      <c r="E3" s="32"/>
      <c r="F3" s="32"/>
      <c r="G3" s="32"/>
    </row>
    <row r="4" spans="1:8" ht="38.25" customHeight="1" x14ac:dyDescent="0.2">
      <c r="A4" s="1" t="s">
        <v>0</v>
      </c>
      <c r="B4" s="1"/>
      <c r="C4" s="1"/>
      <c r="D4" s="2" t="s">
        <v>1</v>
      </c>
      <c r="E4" s="21" t="s">
        <v>66</v>
      </c>
      <c r="F4" s="23"/>
      <c r="G4" s="21" t="s">
        <v>2</v>
      </c>
      <c r="H4" s="23"/>
    </row>
    <row r="5" spans="1:8" ht="12.75" customHeight="1" thickBot="1" x14ac:dyDescent="0.25">
      <c r="A5" s="64">
        <v>1</v>
      </c>
      <c r="B5" s="68"/>
      <c r="C5" s="65"/>
      <c r="D5" s="11">
        <v>2</v>
      </c>
      <c r="E5" s="64">
        <v>3</v>
      </c>
      <c r="F5" s="65"/>
      <c r="G5" s="64">
        <v>4</v>
      </c>
      <c r="H5" s="65"/>
    </row>
    <row r="6" spans="1:8" ht="12.75" customHeight="1" thickBot="1" x14ac:dyDescent="0.25">
      <c r="A6" s="33" t="s">
        <v>3</v>
      </c>
      <c r="B6" s="34"/>
      <c r="C6" s="35"/>
      <c r="D6" s="9">
        <f>D7+D14+D16+D25+D27+D29+D33+D36+D38</f>
        <v>12764.4</v>
      </c>
      <c r="E6" s="36">
        <f>E7+E14+E16+E25+E27+E29+E33+E36+E38</f>
        <v>5057.7999999999993</v>
      </c>
      <c r="F6" s="35"/>
      <c r="G6" s="66"/>
      <c r="H6" s="67"/>
    </row>
    <row r="7" spans="1:8" ht="13.5" thickBot="1" x14ac:dyDescent="0.25">
      <c r="A7" s="33" t="s">
        <v>4</v>
      </c>
      <c r="B7" s="34"/>
      <c r="C7" s="35"/>
      <c r="D7" s="9">
        <f>D8</f>
        <v>895</v>
      </c>
      <c r="E7" s="36">
        <f>E8</f>
        <v>327.5</v>
      </c>
      <c r="F7" s="37"/>
      <c r="G7" s="36">
        <f>E7/D7%</f>
        <v>36.592178770949722</v>
      </c>
      <c r="H7" s="38"/>
    </row>
    <row r="8" spans="1:8" x14ac:dyDescent="0.2">
      <c r="A8" s="39" t="s">
        <v>5</v>
      </c>
      <c r="B8" s="40"/>
      <c r="C8" s="41"/>
      <c r="D8" s="4">
        <f>D9+D10+D11+D12+D13</f>
        <v>895</v>
      </c>
      <c r="E8" s="42">
        <v>327.5</v>
      </c>
      <c r="F8" s="43"/>
      <c r="G8" s="42">
        <f t="shared" ref="G8:G69" si="0">E8/D8%</f>
        <v>36.592178770949722</v>
      </c>
      <c r="H8" s="43"/>
    </row>
    <row r="9" spans="1:8" ht="141.75" customHeight="1" x14ac:dyDescent="0.2">
      <c r="A9" s="27" t="s">
        <v>6</v>
      </c>
      <c r="B9" s="28"/>
      <c r="C9" s="29"/>
      <c r="D9" s="3">
        <v>885</v>
      </c>
      <c r="E9" s="24">
        <v>315.60000000000002</v>
      </c>
      <c r="F9" s="25"/>
      <c r="G9" s="24">
        <f t="shared" si="0"/>
        <v>35.661016949152547</v>
      </c>
      <c r="H9" s="25"/>
    </row>
    <row r="10" spans="1:8" ht="114.75" customHeight="1" x14ac:dyDescent="0.2">
      <c r="A10" s="27" t="s">
        <v>7</v>
      </c>
      <c r="B10" s="28"/>
      <c r="C10" s="29"/>
      <c r="D10" s="3">
        <v>0</v>
      </c>
      <c r="E10" s="24">
        <v>0.2</v>
      </c>
      <c r="F10" s="25"/>
      <c r="G10" s="24" t="e">
        <f t="shared" si="0"/>
        <v>#DIV/0!</v>
      </c>
      <c r="H10" s="25"/>
    </row>
    <row r="11" spans="1:8" ht="181.5" customHeight="1" x14ac:dyDescent="0.2">
      <c r="A11" s="27" t="s">
        <v>8</v>
      </c>
      <c r="B11" s="28"/>
      <c r="C11" s="29"/>
      <c r="D11" s="3">
        <v>3</v>
      </c>
      <c r="E11" s="24">
        <v>1.3</v>
      </c>
      <c r="F11" s="25"/>
      <c r="G11" s="24">
        <f t="shared" si="0"/>
        <v>43.333333333333336</v>
      </c>
      <c r="H11" s="25"/>
    </row>
    <row r="12" spans="1:8" ht="101.25" customHeight="1" x14ac:dyDescent="0.2">
      <c r="A12" s="27" t="s">
        <v>9</v>
      </c>
      <c r="B12" s="28"/>
      <c r="C12" s="29"/>
      <c r="D12" s="3">
        <v>3</v>
      </c>
      <c r="E12" s="24">
        <v>5.9</v>
      </c>
      <c r="F12" s="25"/>
      <c r="G12" s="24">
        <f t="shared" si="0"/>
        <v>196.66666666666669</v>
      </c>
      <c r="H12" s="25"/>
    </row>
    <row r="13" spans="1:8" ht="153" customHeight="1" thickBot="1" x14ac:dyDescent="0.25">
      <c r="A13" s="44" t="s">
        <v>10</v>
      </c>
      <c r="B13" s="45"/>
      <c r="C13" s="46"/>
      <c r="D13" s="6">
        <v>4</v>
      </c>
      <c r="E13" s="47">
        <v>4.7</v>
      </c>
      <c r="F13" s="48"/>
      <c r="G13" s="47">
        <f t="shared" si="0"/>
        <v>117.5</v>
      </c>
      <c r="H13" s="48"/>
    </row>
    <row r="14" spans="1:8" ht="21" customHeight="1" thickBot="1" x14ac:dyDescent="0.25">
      <c r="A14" s="33" t="s">
        <v>11</v>
      </c>
      <c r="B14" s="34"/>
      <c r="C14" s="35"/>
      <c r="D14" s="9">
        <f t="shared" ref="D14:D70" si="1">D15</f>
        <v>7</v>
      </c>
      <c r="E14" s="36">
        <f t="shared" ref="E14:E62" si="2">E15</f>
        <v>2.9</v>
      </c>
      <c r="F14" s="37"/>
      <c r="G14" s="36">
        <f t="shared" si="0"/>
        <v>41.428571428571423</v>
      </c>
      <c r="H14" s="38"/>
    </row>
    <row r="15" spans="1:8" ht="55.5" customHeight="1" thickBot="1" x14ac:dyDescent="0.25">
      <c r="A15" s="55" t="s">
        <v>12</v>
      </c>
      <c r="B15" s="56"/>
      <c r="C15" s="57"/>
      <c r="D15" s="7">
        <v>7</v>
      </c>
      <c r="E15" s="58">
        <v>2.9</v>
      </c>
      <c r="F15" s="59"/>
      <c r="G15" s="58">
        <f t="shared" si="0"/>
        <v>41.428571428571423</v>
      </c>
      <c r="H15" s="60"/>
    </row>
    <row r="16" spans="1:8" ht="13.5" thickBot="1" x14ac:dyDescent="0.25">
      <c r="A16" s="33" t="s">
        <v>13</v>
      </c>
      <c r="B16" s="34"/>
      <c r="C16" s="35"/>
      <c r="D16" s="10">
        <f>D17+D18+D19+D20+D22+D23+D24</f>
        <v>9307</v>
      </c>
      <c r="E16" s="61">
        <f>E17+E18+E19+E20+E22+E23+E24+E21</f>
        <v>3390</v>
      </c>
      <c r="F16" s="62"/>
      <c r="G16" s="61">
        <f t="shared" si="0"/>
        <v>36.424196841087358</v>
      </c>
      <c r="H16" s="63"/>
    </row>
    <row r="17" spans="1:8" ht="105" customHeight="1" x14ac:dyDescent="0.2">
      <c r="A17" s="39" t="s">
        <v>14</v>
      </c>
      <c r="B17" s="40"/>
      <c r="C17" s="41"/>
      <c r="D17" s="4">
        <v>407</v>
      </c>
      <c r="E17" s="42">
        <v>62</v>
      </c>
      <c r="F17" s="43"/>
      <c r="G17" s="42">
        <f t="shared" si="0"/>
        <v>15.233415233415233</v>
      </c>
      <c r="H17" s="43"/>
    </row>
    <row r="18" spans="1:8" ht="81" customHeight="1" x14ac:dyDescent="0.2">
      <c r="A18" s="27" t="s">
        <v>15</v>
      </c>
      <c r="B18" s="28"/>
      <c r="C18" s="29"/>
      <c r="D18" s="3">
        <v>0</v>
      </c>
      <c r="E18" s="24">
        <v>3.9</v>
      </c>
      <c r="F18" s="25"/>
      <c r="G18" s="24" t="e">
        <f t="shared" si="0"/>
        <v>#DIV/0!</v>
      </c>
      <c r="H18" s="25"/>
    </row>
    <row r="19" spans="1:8" ht="90.75" customHeight="1" x14ac:dyDescent="0.2">
      <c r="A19" s="27" t="s">
        <v>16</v>
      </c>
      <c r="B19" s="28"/>
      <c r="C19" s="29"/>
      <c r="D19" s="3">
        <v>4500</v>
      </c>
      <c r="E19" s="24">
        <v>2711.4</v>
      </c>
      <c r="F19" s="25"/>
      <c r="G19" s="24">
        <f t="shared" si="0"/>
        <v>60.253333333333337</v>
      </c>
      <c r="H19" s="25"/>
    </row>
    <row r="20" spans="1:8" ht="61.5" customHeight="1" x14ac:dyDescent="0.2">
      <c r="A20" s="27" t="s">
        <v>17</v>
      </c>
      <c r="B20" s="28"/>
      <c r="C20" s="29"/>
      <c r="D20" s="3">
        <f>D23</f>
        <v>0</v>
      </c>
      <c r="E20" s="24">
        <v>4.5</v>
      </c>
      <c r="F20" s="25"/>
      <c r="G20" s="24" t="e">
        <f t="shared" si="0"/>
        <v>#DIV/0!</v>
      </c>
      <c r="H20" s="25"/>
    </row>
    <row r="21" spans="1:8" ht="61.5" customHeight="1" x14ac:dyDescent="0.2">
      <c r="A21" s="27" t="s">
        <v>17</v>
      </c>
      <c r="B21" s="28"/>
      <c r="C21" s="29"/>
      <c r="D21" s="19">
        <v>0</v>
      </c>
      <c r="E21" s="24">
        <v>-8.3000000000000007</v>
      </c>
      <c r="F21" s="25"/>
      <c r="G21" s="24" t="e">
        <f t="shared" ref="G21" si="3">E21/D21%</f>
        <v>#DIV/0!</v>
      </c>
      <c r="H21" s="25"/>
    </row>
    <row r="22" spans="1:8" ht="92.25" customHeight="1" x14ac:dyDescent="0.2">
      <c r="A22" s="27" t="s">
        <v>62</v>
      </c>
      <c r="B22" s="28"/>
      <c r="C22" s="29"/>
      <c r="D22" s="3">
        <v>4400</v>
      </c>
      <c r="E22" s="24">
        <v>579.5</v>
      </c>
      <c r="F22" s="25"/>
      <c r="G22" s="24">
        <f t="shared" ref="G22" si="4">E22/D22%</f>
        <v>13.170454545454545</v>
      </c>
      <c r="H22" s="25"/>
    </row>
    <row r="23" spans="1:8" ht="75" customHeight="1" x14ac:dyDescent="0.2">
      <c r="A23" s="27" t="s">
        <v>18</v>
      </c>
      <c r="B23" s="28"/>
      <c r="C23" s="29"/>
      <c r="D23" s="3">
        <v>0</v>
      </c>
      <c r="E23" s="24">
        <v>37.200000000000003</v>
      </c>
      <c r="F23" s="25"/>
      <c r="G23" s="24" t="e">
        <f t="shared" si="0"/>
        <v>#DIV/0!</v>
      </c>
      <c r="H23" s="25"/>
    </row>
    <row r="24" spans="1:8" ht="52.5" customHeight="1" thickBot="1" x14ac:dyDescent="0.25">
      <c r="A24" s="44" t="s">
        <v>19</v>
      </c>
      <c r="B24" s="45"/>
      <c r="C24" s="46"/>
      <c r="D24" s="6">
        <v>0</v>
      </c>
      <c r="E24" s="47">
        <v>-0.2</v>
      </c>
      <c r="F24" s="48"/>
      <c r="G24" s="47" t="e">
        <f t="shared" si="0"/>
        <v>#DIV/0!</v>
      </c>
      <c r="H24" s="48"/>
    </row>
    <row r="25" spans="1:8" ht="13.5" thickBot="1" x14ac:dyDescent="0.25">
      <c r="A25" s="33" t="s">
        <v>20</v>
      </c>
      <c r="B25" s="34"/>
      <c r="C25" s="35"/>
      <c r="D25" s="9">
        <f t="shared" si="1"/>
        <v>20</v>
      </c>
      <c r="E25" s="36">
        <f t="shared" si="2"/>
        <v>100.1</v>
      </c>
      <c r="F25" s="37"/>
      <c r="G25" s="36">
        <f t="shared" si="0"/>
        <v>500.49999999999994</v>
      </c>
      <c r="H25" s="38"/>
    </row>
    <row r="26" spans="1:8" ht="129.75" customHeight="1" thickBot="1" x14ac:dyDescent="0.25">
      <c r="A26" s="49" t="s">
        <v>21</v>
      </c>
      <c r="B26" s="50"/>
      <c r="C26" s="51"/>
      <c r="D26" s="8">
        <v>20</v>
      </c>
      <c r="E26" s="30">
        <v>100.1</v>
      </c>
      <c r="F26" s="31"/>
      <c r="G26" s="30">
        <f t="shared" si="0"/>
        <v>500.49999999999994</v>
      </c>
      <c r="H26" s="31"/>
    </row>
    <row r="27" spans="1:8" ht="54" customHeight="1" thickBot="1" x14ac:dyDescent="0.25">
      <c r="A27" s="52" t="s">
        <v>22</v>
      </c>
      <c r="B27" s="53"/>
      <c r="C27" s="54"/>
      <c r="D27" s="9">
        <f t="shared" si="1"/>
        <v>5</v>
      </c>
      <c r="E27" s="36">
        <f t="shared" si="2"/>
        <v>0</v>
      </c>
      <c r="F27" s="37"/>
      <c r="G27" s="36">
        <f t="shared" si="0"/>
        <v>0</v>
      </c>
      <c r="H27" s="38"/>
    </row>
    <row r="28" spans="1:8" ht="92.25" customHeight="1" thickBot="1" x14ac:dyDescent="0.25">
      <c r="A28" s="49" t="s">
        <v>23</v>
      </c>
      <c r="B28" s="50"/>
      <c r="C28" s="51"/>
      <c r="D28" s="8">
        <v>5</v>
      </c>
      <c r="E28" s="30">
        <v>0</v>
      </c>
      <c r="F28" s="31"/>
      <c r="G28" s="30">
        <f t="shared" si="0"/>
        <v>0</v>
      </c>
      <c r="H28" s="31"/>
    </row>
    <row r="29" spans="1:8" ht="63.75" customHeight="1" x14ac:dyDescent="0.2">
      <c r="A29" s="69" t="s">
        <v>24</v>
      </c>
      <c r="B29" s="70"/>
      <c r="C29" s="71"/>
      <c r="D29" s="14">
        <f>D31+D32</f>
        <v>950</v>
      </c>
      <c r="E29" s="72">
        <f>E31+E32+E30</f>
        <v>640.20000000000005</v>
      </c>
      <c r="F29" s="73"/>
      <c r="G29" s="72">
        <f t="shared" si="0"/>
        <v>67.389473684210529</v>
      </c>
      <c r="H29" s="74"/>
    </row>
    <row r="30" spans="1:8" ht="96.75" customHeight="1" x14ac:dyDescent="0.2">
      <c r="A30" s="21" t="s">
        <v>67</v>
      </c>
      <c r="B30" s="22"/>
      <c r="C30" s="23"/>
      <c r="D30" s="3"/>
      <c r="E30" s="24">
        <v>0.6</v>
      </c>
      <c r="F30" s="25"/>
      <c r="G30" s="26" t="e">
        <f t="shared" ref="G30" si="5">E30/D30%</f>
        <v>#DIV/0!</v>
      </c>
      <c r="H30" s="26"/>
    </row>
    <row r="31" spans="1:8" ht="87.75" customHeight="1" x14ac:dyDescent="0.2">
      <c r="A31" s="39" t="s">
        <v>25</v>
      </c>
      <c r="B31" s="40"/>
      <c r="C31" s="41"/>
      <c r="D31" s="4">
        <v>350</v>
      </c>
      <c r="E31" s="42">
        <v>190</v>
      </c>
      <c r="F31" s="43"/>
      <c r="G31" s="42">
        <f t="shared" si="0"/>
        <v>54.285714285714285</v>
      </c>
      <c r="H31" s="43"/>
    </row>
    <row r="32" spans="1:8" ht="102" customHeight="1" thickBot="1" x14ac:dyDescent="0.25">
      <c r="A32" s="44" t="s">
        <v>26</v>
      </c>
      <c r="B32" s="45"/>
      <c r="C32" s="46"/>
      <c r="D32" s="6">
        <v>600</v>
      </c>
      <c r="E32" s="47">
        <v>449.6</v>
      </c>
      <c r="F32" s="48"/>
      <c r="G32" s="47">
        <f t="shared" si="0"/>
        <v>74.933333333333337</v>
      </c>
      <c r="H32" s="48"/>
    </row>
    <row r="33" spans="1:8" ht="39" customHeight="1" thickBot="1" x14ac:dyDescent="0.25">
      <c r="A33" s="52" t="s">
        <v>27</v>
      </c>
      <c r="B33" s="53"/>
      <c r="C33" s="54"/>
      <c r="D33" s="9">
        <f t="shared" si="1"/>
        <v>150</v>
      </c>
      <c r="E33" s="36">
        <f>E34+E35</f>
        <v>148.9</v>
      </c>
      <c r="F33" s="37"/>
      <c r="G33" s="36">
        <f t="shared" si="0"/>
        <v>99.266666666666666</v>
      </c>
      <c r="H33" s="38"/>
    </row>
    <row r="34" spans="1:8" ht="38.25" customHeight="1" x14ac:dyDescent="0.2">
      <c r="A34" s="49" t="s">
        <v>28</v>
      </c>
      <c r="B34" s="50"/>
      <c r="C34" s="51"/>
      <c r="D34" s="8">
        <v>150</v>
      </c>
      <c r="E34" s="30">
        <v>88.9</v>
      </c>
      <c r="F34" s="31"/>
      <c r="G34" s="30">
        <f t="shared" si="0"/>
        <v>59.266666666666673</v>
      </c>
      <c r="H34" s="31"/>
    </row>
    <row r="35" spans="1:8" ht="29.25" customHeight="1" x14ac:dyDescent="0.2">
      <c r="A35" s="27" t="s">
        <v>68</v>
      </c>
      <c r="B35" s="28"/>
      <c r="C35" s="29"/>
      <c r="D35" s="3"/>
      <c r="E35" s="24">
        <v>60</v>
      </c>
      <c r="F35" s="25"/>
      <c r="G35" s="30" t="e">
        <f t="shared" ref="G35" si="6">E35/D35%</f>
        <v>#DIV/0!</v>
      </c>
      <c r="H35" s="31"/>
    </row>
    <row r="36" spans="1:8" ht="36.75" customHeight="1" thickBot="1" x14ac:dyDescent="0.25">
      <c r="A36" s="77" t="s">
        <v>29</v>
      </c>
      <c r="B36" s="78"/>
      <c r="C36" s="79"/>
      <c r="D36" s="20">
        <f t="shared" si="1"/>
        <v>1400</v>
      </c>
      <c r="E36" s="75">
        <f t="shared" si="2"/>
        <v>435.9</v>
      </c>
      <c r="F36" s="80"/>
      <c r="G36" s="75">
        <f t="shared" si="0"/>
        <v>31.135714285714283</v>
      </c>
      <c r="H36" s="76"/>
    </row>
    <row r="37" spans="1:8" ht="64.5" customHeight="1" thickBot="1" x14ac:dyDescent="0.25">
      <c r="A37" s="49" t="s">
        <v>30</v>
      </c>
      <c r="B37" s="50"/>
      <c r="C37" s="51"/>
      <c r="D37" s="8">
        <v>1400</v>
      </c>
      <c r="E37" s="30">
        <v>435.9</v>
      </c>
      <c r="F37" s="31"/>
      <c r="G37" s="30">
        <f t="shared" si="0"/>
        <v>31.135714285714283</v>
      </c>
      <c r="H37" s="31"/>
    </row>
    <row r="38" spans="1:8" ht="26.25" customHeight="1" thickBot="1" x14ac:dyDescent="0.25">
      <c r="A38" s="52" t="s">
        <v>31</v>
      </c>
      <c r="B38" s="53"/>
      <c r="C38" s="54"/>
      <c r="D38" s="9">
        <f>D39+D40</f>
        <v>30.4</v>
      </c>
      <c r="E38" s="36">
        <f>E39+E40</f>
        <v>12.3</v>
      </c>
      <c r="F38" s="37"/>
      <c r="G38" s="36">
        <f t="shared" si="0"/>
        <v>40.46052631578948</v>
      </c>
      <c r="H38" s="38"/>
    </row>
    <row r="39" spans="1:8" ht="50.25" customHeight="1" x14ac:dyDescent="0.2">
      <c r="A39" s="39" t="s">
        <v>32</v>
      </c>
      <c r="B39" s="40"/>
      <c r="C39" s="41"/>
      <c r="D39" s="4">
        <v>20.399999999999999</v>
      </c>
      <c r="E39" s="42">
        <v>11.5</v>
      </c>
      <c r="F39" s="43"/>
      <c r="G39" s="42">
        <f t="shared" si="0"/>
        <v>56.372549019607845</v>
      </c>
      <c r="H39" s="43"/>
    </row>
    <row r="40" spans="1:8" ht="48.75" customHeight="1" thickBot="1" x14ac:dyDescent="0.25">
      <c r="A40" s="44" t="s">
        <v>33</v>
      </c>
      <c r="B40" s="45"/>
      <c r="C40" s="46"/>
      <c r="D40" s="6">
        <v>10</v>
      </c>
      <c r="E40" s="47">
        <v>0.8</v>
      </c>
      <c r="F40" s="48"/>
      <c r="G40" s="47">
        <f t="shared" si="0"/>
        <v>8</v>
      </c>
      <c r="H40" s="48"/>
    </row>
    <row r="41" spans="1:8" ht="13.5" thickBot="1" x14ac:dyDescent="0.25">
      <c r="A41" s="33" t="s">
        <v>34</v>
      </c>
      <c r="B41" s="34"/>
      <c r="C41" s="35"/>
      <c r="D41" s="9">
        <f>D42+D43+D44</f>
        <v>4235.6000000000004</v>
      </c>
      <c r="E41" s="36">
        <f>E42+E43+E44</f>
        <v>3387.8999999999996</v>
      </c>
      <c r="F41" s="37"/>
      <c r="G41" s="36">
        <f t="shared" si="0"/>
        <v>79.986306544527324</v>
      </c>
      <c r="H41" s="38"/>
    </row>
    <row r="42" spans="1:8" ht="24.75" customHeight="1" x14ac:dyDescent="0.2">
      <c r="A42" s="39" t="s">
        <v>35</v>
      </c>
      <c r="B42" s="40"/>
      <c r="C42" s="41"/>
      <c r="D42" s="4">
        <v>4007</v>
      </c>
      <c r="E42" s="42">
        <v>2960.5</v>
      </c>
      <c r="F42" s="43"/>
      <c r="G42" s="42">
        <f t="shared" si="0"/>
        <v>73.883204392313445</v>
      </c>
      <c r="H42" s="43"/>
    </row>
    <row r="43" spans="1:8" ht="25.5" customHeight="1" x14ac:dyDescent="0.2">
      <c r="A43" s="27" t="s">
        <v>36</v>
      </c>
      <c r="B43" s="28"/>
      <c r="C43" s="29"/>
      <c r="D43" s="3">
        <v>76.5</v>
      </c>
      <c r="E43" s="24">
        <v>307.7</v>
      </c>
      <c r="F43" s="25"/>
      <c r="G43" s="24">
        <f t="shared" si="0"/>
        <v>402.22222222222223</v>
      </c>
      <c r="H43" s="25"/>
    </row>
    <row r="44" spans="1:8" ht="61.5" customHeight="1" thickBot="1" x14ac:dyDescent="0.25">
      <c r="A44" s="44" t="s">
        <v>37</v>
      </c>
      <c r="B44" s="45"/>
      <c r="C44" s="46"/>
      <c r="D44" s="6">
        <v>152.1</v>
      </c>
      <c r="E44" s="47">
        <v>119.7</v>
      </c>
      <c r="F44" s="48"/>
      <c r="G44" s="47">
        <f t="shared" si="0"/>
        <v>78.698224852071007</v>
      </c>
      <c r="H44" s="48"/>
    </row>
    <row r="45" spans="1:8" ht="27.75" customHeight="1" thickBot="1" x14ac:dyDescent="0.25">
      <c r="A45" s="69" t="s">
        <v>38</v>
      </c>
      <c r="B45" s="70"/>
      <c r="C45" s="71"/>
      <c r="D45" s="14">
        <f>D47</f>
        <v>0</v>
      </c>
      <c r="E45" s="72">
        <f>E47+E46</f>
        <v>1015</v>
      </c>
      <c r="F45" s="73"/>
      <c r="G45" s="72" t="e">
        <f t="shared" si="0"/>
        <v>#DIV/0!</v>
      </c>
      <c r="H45" s="74"/>
    </row>
    <row r="46" spans="1:8" ht="37.5" customHeight="1" x14ac:dyDescent="0.2">
      <c r="A46" s="27" t="s">
        <v>64</v>
      </c>
      <c r="B46" s="28"/>
      <c r="C46" s="29"/>
      <c r="D46" s="18"/>
      <c r="E46" s="84">
        <v>862.5</v>
      </c>
      <c r="F46" s="85"/>
      <c r="G46" s="72" t="e">
        <f t="shared" ref="G46" si="7">E46/D46%</f>
        <v>#DIV/0!</v>
      </c>
      <c r="H46" s="74"/>
    </row>
    <row r="47" spans="1:8" ht="26.25" customHeight="1" thickBot="1" x14ac:dyDescent="0.25">
      <c r="A47" s="49" t="s">
        <v>39</v>
      </c>
      <c r="B47" s="50"/>
      <c r="C47" s="51"/>
      <c r="D47" s="8">
        <v>0</v>
      </c>
      <c r="E47" s="30">
        <v>152.5</v>
      </c>
      <c r="F47" s="31"/>
      <c r="G47" s="30" t="e">
        <f t="shared" si="0"/>
        <v>#DIV/0!</v>
      </c>
      <c r="H47" s="31"/>
    </row>
    <row r="48" spans="1:8" ht="21.75" customHeight="1" thickBot="1" x14ac:dyDescent="0.25">
      <c r="A48" s="33" t="s">
        <v>40</v>
      </c>
      <c r="B48" s="34"/>
      <c r="C48" s="35"/>
      <c r="D48" s="9">
        <f>D41+D6</f>
        <v>17000</v>
      </c>
      <c r="E48" s="36">
        <f>E41+E6+E45</f>
        <v>9460.6999999999989</v>
      </c>
      <c r="F48" s="37"/>
      <c r="G48" s="36">
        <f t="shared" si="0"/>
        <v>55.651176470588226</v>
      </c>
      <c r="H48" s="38"/>
    </row>
    <row r="49" spans="1:8" ht="13.5" thickBot="1" x14ac:dyDescent="0.25">
      <c r="A49" s="33" t="s">
        <v>41</v>
      </c>
      <c r="B49" s="34"/>
      <c r="C49" s="35"/>
      <c r="D49" s="5"/>
      <c r="E49" s="81"/>
      <c r="F49" s="82"/>
      <c r="G49" s="81"/>
      <c r="H49" s="83"/>
    </row>
    <row r="50" spans="1:8" ht="28.5" customHeight="1" thickBot="1" x14ac:dyDescent="0.25">
      <c r="A50" s="52" t="s">
        <v>42</v>
      </c>
      <c r="B50" s="53"/>
      <c r="C50" s="54"/>
      <c r="D50" s="9">
        <f>D51+D52+D53</f>
        <v>2725.9</v>
      </c>
      <c r="E50" s="36">
        <f>E51+E52+E53</f>
        <v>2032.6</v>
      </c>
      <c r="F50" s="37"/>
      <c r="G50" s="36">
        <f t="shared" si="0"/>
        <v>74.56619831982097</v>
      </c>
      <c r="H50" s="38"/>
    </row>
    <row r="51" spans="1:8" ht="78.75" customHeight="1" x14ac:dyDescent="0.2">
      <c r="A51" s="39" t="s">
        <v>43</v>
      </c>
      <c r="B51" s="40"/>
      <c r="C51" s="41"/>
      <c r="D51" s="4">
        <v>2140.9</v>
      </c>
      <c r="E51" s="42">
        <v>1589.7</v>
      </c>
      <c r="F51" s="43"/>
      <c r="G51" s="42">
        <f t="shared" si="0"/>
        <v>74.253818487551953</v>
      </c>
      <c r="H51" s="43"/>
    </row>
    <row r="52" spans="1:8" x14ac:dyDescent="0.2">
      <c r="A52" s="89" t="s">
        <v>44</v>
      </c>
      <c r="B52" s="90"/>
      <c r="C52" s="91"/>
      <c r="D52" s="3">
        <v>125</v>
      </c>
      <c r="E52" s="24">
        <v>0</v>
      </c>
      <c r="F52" s="25"/>
      <c r="G52" s="24">
        <f t="shared" si="0"/>
        <v>0</v>
      </c>
      <c r="H52" s="25"/>
    </row>
    <row r="53" spans="1:8" ht="13.5" thickBot="1" x14ac:dyDescent="0.25">
      <c r="A53" s="104" t="s">
        <v>45</v>
      </c>
      <c r="B53" s="105"/>
      <c r="C53" s="106"/>
      <c r="D53" s="6">
        <v>460</v>
      </c>
      <c r="E53" s="47">
        <v>442.9</v>
      </c>
      <c r="F53" s="48"/>
      <c r="G53" s="47">
        <f t="shared" si="0"/>
        <v>96.282608695652172</v>
      </c>
      <c r="H53" s="48"/>
    </row>
    <row r="54" spans="1:8" ht="13.5" thickBot="1" x14ac:dyDescent="0.25">
      <c r="A54" s="95" t="s">
        <v>46</v>
      </c>
      <c r="B54" s="96"/>
      <c r="C54" s="107"/>
      <c r="D54" s="14">
        <v>188.3</v>
      </c>
      <c r="E54" s="72">
        <v>138.80000000000001</v>
      </c>
      <c r="F54" s="73"/>
      <c r="G54" s="72">
        <f t="shared" si="0"/>
        <v>73.712161444503451</v>
      </c>
      <c r="H54" s="74"/>
    </row>
    <row r="55" spans="1:8" ht="37.5" customHeight="1" thickBot="1" x14ac:dyDescent="0.25">
      <c r="A55" s="52" t="s">
        <v>47</v>
      </c>
      <c r="B55" s="53"/>
      <c r="C55" s="54"/>
      <c r="D55" s="9">
        <v>190</v>
      </c>
      <c r="E55" s="36">
        <v>26.1</v>
      </c>
      <c r="F55" s="37"/>
      <c r="G55" s="36">
        <f t="shared" si="0"/>
        <v>13.736842105263159</v>
      </c>
      <c r="H55" s="38"/>
    </row>
    <row r="56" spans="1:8" ht="24.75" customHeight="1" thickBot="1" x14ac:dyDescent="0.25">
      <c r="A56" s="52" t="s">
        <v>48</v>
      </c>
      <c r="B56" s="53"/>
      <c r="C56" s="54"/>
      <c r="D56" s="9">
        <f>D57+D59+D60+D58</f>
        <v>6625.9</v>
      </c>
      <c r="E56" s="36">
        <f>E57+E59+E60</f>
        <v>5270.2</v>
      </c>
      <c r="F56" s="37"/>
      <c r="G56" s="36">
        <f t="shared" si="0"/>
        <v>79.539383329057188</v>
      </c>
      <c r="H56" s="38"/>
    </row>
    <row r="57" spans="1:8" x14ac:dyDescent="0.2">
      <c r="A57" s="86" t="s">
        <v>49</v>
      </c>
      <c r="B57" s="87"/>
      <c r="C57" s="88"/>
      <c r="D57" s="4">
        <v>260.39999999999998</v>
      </c>
      <c r="E57" s="42">
        <v>258.3</v>
      </c>
      <c r="F57" s="43"/>
      <c r="G57" s="42">
        <f t="shared" si="0"/>
        <v>99.193548387096797</v>
      </c>
      <c r="H57" s="43"/>
    </row>
    <row r="58" spans="1:8" x14ac:dyDescent="0.2">
      <c r="A58" s="15" t="s">
        <v>63</v>
      </c>
      <c r="B58" s="16"/>
      <c r="C58" s="17"/>
      <c r="D58" s="4">
        <v>0</v>
      </c>
      <c r="E58" s="24">
        <v>0</v>
      </c>
      <c r="F58" s="25"/>
      <c r="G58" s="42" t="e">
        <f t="shared" ref="G58" si="8">E58/D58%</f>
        <v>#DIV/0!</v>
      </c>
      <c r="H58" s="43"/>
    </row>
    <row r="59" spans="1:8" x14ac:dyDescent="0.2">
      <c r="A59" s="89" t="s">
        <v>50</v>
      </c>
      <c r="B59" s="90"/>
      <c r="C59" s="91"/>
      <c r="D59" s="3">
        <v>1877.2</v>
      </c>
      <c r="E59" s="24">
        <v>1277.3</v>
      </c>
      <c r="F59" s="25"/>
      <c r="G59" s="24">
        <f t="shared" si="0"/>
        <v>68.04282974643084</v>
      </c>
      <c r="H59" s="25"/>
    </row>
    <row r="60" spans="1:8" ht="26.25" customHeight="1" thickBot="1" x14ac:dyDescent="0.25">
      <c r="A60" s="44" t="s">
        <v>51</v>
      </c>
      <c r="B60" s="45"/>
      <c r="C60" s="46"/>
      <c r="D60" s="6">
        <v>4488.3</v>
      </c>
      <c r="E60" s="47">
        <v>3734.6</v>
      </c>
      <c r="F60" s="48"/>
      <c r="G60" s="47">
        <f t="shared" si="0"/>
        <v>83.20745048236526</v>
      </c>
      <c r="H60" s="48"/>
    </row>
    <row r="61" spans="1:8" ht="13.5" thickBot="1" x14ac:dyDescent="0.25">
      <c r="A61" s="92" t="s">
        <v>52</v>
      </c>
      <c r="B61" s="93"/>
      <c r="C61" s="94"/>
      <c r="D61" s="9">
        <v>5</v>
      </c>
      <c r="E61" s="36">
        <v>0</v>
      </c>
      <c r="F61" s="37"/>
      <c r="G61" s="36">
        <f t="shared" si="0"/>
        <v>0</v>
      </c>
      <c r="H61" s="38"/>
    </row>
    <row r="62" spans="1:8" ht="13.5" thickBot="1" x14ac:dyDescent="0.25">
      <c r="A62" s="92" t="s">
        <v>53</v>
      </c>
      <c r="B62" s="93"/>
      <c r="C62" s="94"/>
      <c r="D62" s="9">
        <f t="shared" si="1"/>
        <v>6964.5</v>
      </c>
      <c r="E62" s="36">
        <f t="shared" si="2"/>
        <v>5050.6000000000004</v>
      </c>
      <c r="F62" s="37"/>
      <c r="G62" s="36">
        <f t="shared" si="0"/>
        <v>72.519204537296304</v>
      </c>
      <c r="H62" s="38"/>
    </row>
    <row r="63" spans="1:8" ht="13.5" thickBot="1" x14ac:dyDescent="0.25">
      <c r="A63" s="101" t="s">
        <v>54</v>
      </c>
      <c r="B63" s="102"/>
      <c r="C63" s="103"/>
      <c r="D63" s="8">
        <v>6964.5</v>
      </c>
      <c r="E63" s="30">
        <v>5050.6000000000004</v>
      </c>
      <c r="F63" s="31"/>
      <c r="G63" s="30">
        <f t="shared" si="0"/>
        <v>72.519204537296304</v>
      </c>
      <c r="H63" s="31"/>
    </row>
    <row r="64" spans="1:8" ht="13.5" thickBot="1" x14ac:dyDescent="0.25">
      <c r="A64" s="92" t="s">
        <v>55</v>
      </c>
      <c r="B64" s="93"/>
      <c r="C64" s="94"/>
      <c r="D64" s="9">
        <f>D65+D66</f>
        <v>194.4</v>
      </c>
      <c r="E64" s="36">
        <f>E65+E66</f>
        <v>71.900000000000006</v>
      </c>
      <c r="F64" s="37"/>
      <c r="G64" s="36">
        <f t="shared" si="0"/>
        <v>36.985596707818935</v>
      </c>
      <c r="H64" s="38"/>
    </row>
    <row r="65" spans="1:8" x14ac:dyDescent="0.2">
      <c r="A65" s="86" t="s">
        <v>57</v>
      </c>
      <c r="B65" s="87"/>
      <c r="C65" s="88"/>
      <c r="D65" s="4">
        <v>94.4</v>
      </c>
      <c r="E65" s="42">
        <v>62.9</v>
      </c>
      <c r="F65" s="43"/>
      <c r="G65" s="42">
        <f t="shared" si="0"/>
        <v>66.631355932203391</v>
      </c>
      <c r="H65" s="43"/>
    </row>
    <row r="66" spans="1:8" ht="13.5" thickBot="1" x14ac:dyDescent="0.25">
      <c r="A66" s="97" t="s">
        <v>58</v>
      </c>
      <c r="B66" s="98"/>
      <c r="C66" s="99"/>
      <c r="D66" s="6">
        <v>100</v>
      </c>
      <c r="E66" s="47">
        <v>9</v>
      </c>
      <c r="F66" s="48"/>
      <c r="G66" s="47">
        <f t="shared" si="0"/>
        <v>9</v>
      </c>
      <c r="H66" s="48"/>
    </row>
    <row r="67" spans="1:8" ht="13.5" thickBot="1" x14ac:dyDescent="0.25">
      <c r="A67" s="95" t="s">
        <v>56</v>
      </c>
      <c r="B67" s="96"/>
      <c r="C67" s="96"/>
      <c r="D67" s="12">
        <v>6</v>
      </c>
      <c r="E67" s="72">
        <v>0</v>
      </c>
      <c r="F67" s="73"/>
      <c r="G67" s="72">
        <f t="shared" si="0"/>
        <v>0</v>
      </c>
      <c r="H67" s="74"/>
    </row>
    <row r="68" spans="1:8" ht="29.25" customHeight="1" thickBot="1" x14ac:dyDescent="0.25">
      <c r="A68" s="52" t="s">
        <v>59</v>
      </c>
      <c r="B68" s="53"/>
      <c r="C68" s="53"/>
      <c r="D68" s="13">
        <v>100</v>
      </c>
      <c r="E68" s="36">
        <v>8.5</v>
      </c>
      <c r="F68" s="37"/>
      <c r="G68" s="36">
        <f t="shared" si="0"/>
        <v>8.5</v>
      </c>
      <c r="H68" s="38"/>
    </row>
    <row r="69" spans="1:8" ht="13.5" thickBot="1" x14ac:dyDescent="0.25">
      <c r="A69" s="92" t="s">
        <v>60</v>
      </c>
      <c r="B69" s="93"/>
      <c r="C69" s="94"/>
      <c r="D69" s="9">
        <f>D50+D54+D55+D56+D61+D62+D64+D67+D68</f>
        <v>17000</v>
      </c>
      <c r="E69" s="36">
        <f>E50+E54+E55+E56+E62+E64+E67+E68</f>
        <v>12598.699999999999</v>
      </c>
      <c r="F69" s="37"/>
      <c r="G69" s="36">
        <f t="shared" si="0"/>
        <v>74.11</v>
      </c>
      <c r="H69" s="38"/>
    </row>
    <row r="70" spans="1:8" ht="13.5" thickBot="1" x14ac:dyDescent="0.25">
      <c r="A70" s="92" t="s">
        <v>61</v>
      </c>
      <c r="B70" s="93"/>
      <c r="C70" s="94"/>
      <c r="D70" s="9">
        <f t="shared" si="1"/>
        <v>0</v>
      </c>
      <c r="E70" s="36">
        <f>E48-E69</f>
        <v>-3138</v>
      </c>
      <c r="F70" s="37"/>
      <c r="G70" s="36"/>
      <c r="H70" s="38"/>
    </row>
  </sheetData>
  <mergeCells count="201">
    <mergeCell ref="A21:C21"/>
    <mergeCell ref="E21:F21"/>
    <mergeCell ref="G21:H21"/>
    <mergeCell ref="G1:H1"/>
    <mergeCell ref="A61:C61"/>
    <mergeCell ref="E61:F61"/>
    <mergeCell ref="G61:H61"/>
    <mergeCell ref="A62:C62"/>
    <mergeCell ref="E62:F62"/>
    <mergeCell ref="G62:H62"/>
    <mergeCell ref="A63:C63"/>
    <mergeCell ref="E63:F63"/>
    <mergeCell ref="G63:H63"/>
    <mergeCell ref="A53:C53"/>
    <mergeCell ref="E53:F53"/>
    <mergeCell ref="G53:H53"/>
    <mergeCell ref="A60:C60"/>
    <mergeCell ref="E60:F60"/>
    <mergeCell ref="G60:H60"/>
    <mergeCell ref="A54:C54"/>
    <mergeCell ref="E54:F54"/>
    <mergeCell ref="G54:H54"/>
    <mergeCell ref="A55:C55"/>
    <mergeCell ref="E55:F55"/>
    <mergeCell ref="G55:H55"/>
    <mergeCell ref="A56:C56"/>
    <mergeCell ref="E56:F56"/>
    <mergeCell ref="A70:C70"/>
    <mergeCell ref="E70:F70"/>
    <mergeCell ref="G70:H70"/>
    <mergeCell ref="A64:C64"/>
    <mergeCell ref="E64:F64"/>
    <mergeCell ref="G64:H64"/>
    <mergeCell ref="A65:C65"/>
    <mergeCell ref="E65:F65"/>
    <mergeCell ref="G65:H65"/>
    <mergeCell ref="A67:C67"/>
    <mergeCell ref="E67:F67"/>
    <mergeCell ref="G67:H67"/>
    <mergeCell ref="A66:C66"/>
    <mergeCell ref="E66:F66"/>
    <mergeCell ref="G66:H66"/>
    <mergeCell ref="A68:C68"/>
    <mergeCell ref="E68:F68"/>
    <mergeCell ref="G68:H68"/>
    <mergeCell ref="A69:C69"/>
    <mergeCell ref="E69:F69"/>
    <mergeCell ref="G69:H69"/>
    <mergeCell ref="G56:H56"/>
    <mergeCell ref="A57:C57"/>
    <mergeCell ref="E57:F57"/>
    <mergeCell ref="G57:H57"/>
    <mergeCell ref="A59:C59"/>
    <mergeCell ref="E59:F59"/>
    <mergeCell ref="G59:H59"/>
    <mergeCell ref="A50:C50"/>
    <mergeCell ref="E50:F50"/>
    <mergeCell ref="G50:H50"/>
    <mergeCell ref="A51:C51"/>
    <mergeCell ref="E51:F51"/>
    <mergeCell ref="G51:H51"/>
    <mergeCell ref="A52:C52"/>
    <mergeCell ref="E52:F52"/>
    <mergeCell ref="G52:H52"/>
    <mergeCell ref="G58:H58"/>
    <mergeCell ref="E58:F58"/>
    <mergeCell ref="A45:C45"/>
    <mergeCell ref="E45:F45"/>
    <mergeCell ref="G45:H45"/>
    <mergeCell ref="A48:C48"/>
    <mergeCell ref="E48:F48"/>
    <mergeCell ref="G48:H48"/>
    <mergeCell ref="A49:C49"/>
    <mergeCell ref="E49:F49"/>
    <mergeCell ref="G49:H49"/>
    <mergeCell ref="A46:C46"/>
    <mergeCell ref="E46:F46"/>
    <mergeCell ref="G46:H46"/>
    <mergeCell ref="A33:C33"/>
    <mergeCell ref="E33:F33"/>
    <mergeCell ref="G33:H33"/>
    <mergeCell ref="A43:C43"/>
    <mergeCell ref="E43:F43"/>
    <mergeCell ref="G43:H43"/>
    <mergeCell ref="A44:C44"/>
    <mergeCell ref="E44:F44"/>
    <mergeCell ref="G44:H44"/>
    <mergeCell ref="G36:H36"/>
    <mergeCell ref="A42:C42"/>
    <mergeCell ref="E42:F42"/>
    <mergeCell ref="G42:H42"/>
    <mergeCell ref="A36:C36"/>
    <mergeCell ref="E36:F36"/>
    <mergeCell ref="A25:C25"/>
    <mergeCell ref="E25:F25"/>
    <mergeCell ref="G25:H25"/>
    <mergeCell ref="A47:C47"/>
    <mergeCell ref="E47:F47"/>
    <mergeCell ref="G47:H47"/>
    <mergeCell ref="A26:C26"/>
    <mergeCell ref="E26:F26"/>
    <mergeCell ref="G26:H26"/>
    <mergeCell ref="A27:C27"/>
    <mergeCell ref="E27:F27"/>
    <mergeCell ref="G27:H27"/>
    <mergeCell ref="A31:C31"/>
    <mergeCell ref="A28:C28"/>
    <mergeCell ref="E28:F28"/>
    <mergeCell ref="G28:H28"/>
    <mergeCell ref="A29:C29"/>
    <mergeCell ref="E29:F29"/>
    <mergeCell ref="G29:H29"/>
    <mergeCell ref="E31:F31"/>
    <mergeCell ref="G31:H31"/>
    <mergeCell ref="A32:C32"/>
    <mergeCell ref="E32:F32"/>
    <mergeCell ref="G32:H32"/>
    <mergeCell ref="A7:C7"/>
    <mergeCell ref="E7:F7"/>
    <mergeCell ref="G7:H7"/>
    <mergeCell ref="A8:C8"/>
    <mergeCell ref="E8:F8"/>
    <mergeCell ref="G8:H8"/>
    <mergeCell ref="E4:F4"/>
    <mergeCell ref="G4:H4"/>
    <mergeCell ref="G5:H5"/>
    <mergeCell ref="G6:H6"/>
    <mergeCell ref="A5:C5"/>
    <mergeCell ref="E5:F5"/>
    <mergeCell ref="A6:C6"/>
    <mergeCell ref="E6:F6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E16:F16"/>
    <mergeCell ref="G16:H16"/>
    <mergeCell ref="E17:F17"/>
    <mergeCell ref="G17:H17"/>
    <mergeCell ref="A12:C12"/>
    <mergeCell ref="E12:F12"/>
    <mergeCell ref="G12:H12"/>
    <mergeCell ref="A13:C13"/>
    <mergeCell ref="E13:F13"/>
    <mergeCell ref="G13:H13"/>
    <mergeCell ref="A14:C14"/>
    <mergeCell ref="E14:F14"/>
    <mergeCell ref="G14:H14"/>
    <mergeCell ref="A3:G3"/>
    <mergeCell ref="A41:C41"/>
    <mergeCell ref="E41:F41"/>
    <mergeCell ref="G41:H41"/>
    <mergeCell ref="A39:C39"/>
    <mergeCell ref="E39:F39"/>
    <mergeCell ref="G39:H39"/>
    <mergeCell ref="A40:C40"/>
    <mergeCell ref="E40:F40"/>
    <mergeCell ref="G40:H40"/>
    <mergeCell ref="A37:C37"/>
    <mergeCell ref="E37:F37"/>
    <mergeCell ref="G37:H37"/>
    <mergeCell ref="A38:C38"/>
    <mergeCell ref="E38:F38"/>
    <mergeCell ref="G38:H38"/>
    <mergeCell ref="A34:C34"/>
    <mergeCell ref="E34:F34"/>
    <mergeCell ref="G34:H34"/>
    <mergeCell ref="A15:C15"/>
    <mergeCell ref="E15:F15"/>
    <mergeCell ref="G15:H15"/>
    <mergeCell ref="A16:C16"/>
    <mergeCell ref="A17:C17"/>
    <mergeCell ref="A30:C30"/>
    <mergeCell ref="E30:F30"/>
    <mergeCell ref="G30:H30"/>
    <mergeCell ref="A35:C35"/>
    <mergeCell ref="E35:F35"/>
    <mergeCell ref="G35:H35"/>
    <mergeCell ref="A18:C18"/>
    <mergeCell ref="E18:F18"/>
    <mergeCell ref="G18:H18"/>
    <mergeCell ref="A19:C19"/>
    <mergeCell ref="E19:F19"/>
    <mergeCell ref="G19:H19"/>
    <mergeCell ref="A20:C20"/>
    <mergeCell ref="E20:F20"/>
    <mergeCell ref="G20:H20"/>
    <mergeCell ref="A23:C23"/>
    <mergeCell ref="E23:F23"/>
    <mergeCell ref="G23:H23"/>
    <mergeCell ref="A24:C24"/>
    <mergeCell ref="E24:F24"/>
    <mergeCell ref="G24:H24"/>
    <mergeCell ref="A22:C22"/>
    <mergeCell ref="E22:F22"/>
    <mergeCell ref="G22:H22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Vtorovo Administrasion</cp:lastModifiedBy>
  <cp:lastPrinted>2017-04-13T05:47:01Z</cp:lastPrinted>
  <dcterms:created xsi:type="dcterms:W3CDTF">2017-04-12T05:49:43Z</dcterms:created>
  <dcterms:modified xsi:type="dcterms:W3CDTF">2017-10-19T10:50:23Z</dcterms:modified>
</cp:coreProperties>
</file>