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  <sheet name="Лист2" sheetId="2" r:id="rId2"/>
    <sheet name="Лист3" sheetId="3" r:id="rId3"/>
  </sheets>
  <definedNames>
    <definedName name="_xlnm.Print_Area" localSheetId="0">'2015'!$A$1:$F$93</definedName>
  </definedNames>
  <calcPr fullCalcOnLoad="1"/>
</workbook>
</file>

<file path=xl/sharedStrings.xml><?xml version="1.0" encoding="utf-8"?>
<sst xmlns="http://schemas.openxmlformats.org/spreadsheetml/2006/main" count="343" uniqueCount="95">
  <si>
    <t>Наименование</t>
  </si>
  <si>
    <t>Код целевой статьи</t>
  </si>
  <si>
    <t>ОБЩЕГОСУДАРСТВЕННЫЕ  ВОПРОСЫ</t>
  </si>
  <si>
    <t>Группа вида расходов</t>
  </si>
  <si>
    <t>Расходы на выплаты по оплате труда главы муниципального образования</t>
  </si>
  <si>
    <t>100</t>
  </si>
  <si>
    <t>Функционирование Правительства РФ, высших исполнительных органов государственной власти субъектов РФ местных администраций</t>
  </si>
  <si>
    <t>200</t>
  </si>
  <si>
    <t>Другие общегосударственные вопросы</t>
  </si>
  <si>
    <t>Закупка товаров, работ и услуг для государственных (муниципальных) нужд</t>
  </si>
  <si>
    <t>НАЦИОНАЛЬНАЯ  ОБОРОНА</t>
  </si>
  <si>
    <t>Расходы на выплаты по оплате труда работников центрального аппарата</t>
  </si>
  <si>
    <t>Расходы на выплаты по оплате труда для осуществления первичного учета на территориях, где отсутствуют военные комиссариаты</t>
  </si>
  <si>
    <t>Мобилизационная и вневойсковая подготовка</t>
  </si>
  <si>
    <t>Благоустройство</t>
  </si>
  <si>
    <t>Расходы на уличное освещение</t>
  </si>
  <si>
    <t>Расходы на организацию и содержание мест захоронения</t>
  </si>
  <si>
    <t>Другие вопросы в области жилищно-коммунального хозяйства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</si>
  <si>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</si>
  <si>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</si>
  <si>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</si>
  <si>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</si>
  <si>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</si>
  <si>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</si>
  <si>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</si>
  <si>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 xml:space="preserve">Расходы на выплату пенсии за выслугу лет муниципальным служащим и лицам, замещавшим государственные должности </t>
  </si>
  <si>
    <t>300</t>
  </si>
  <si>
    <t>Социальное обеспечение населения</t>
  </si>
  <si>
    <t>Социальное обеспечение населения и иные выплаты населению</t>
  </si>
  <si>
    <t>Физическая культура и спорт</t>
  </si>
  <si>
    <t>Массовый спорт</t>
  </si>
  <si>
    <t>Средства массовой информации</t>
  </si>
  <si>
    <t>Периодическая печать и издательства</t>
  </si>
  <si>
    <t>Итого:</t>
  </si>
  <si>
    <t xml:space="preserve">Расходы за счет субсидий из областного бюджета на направление мер социальной поддержки по оплате жилья и коммунальных услуг отдельным категориям граждан в муниципальной сфере культуры </t>
  </si>
  <si>
    <t>Расходы за счет субсидий из областного бюджета на реализацию Указа Президента РФ от 07.05.2012г. № 597 "О мероприятиях по реализации государственной политике" на софинансирование расходных обязательств муниципальных образований, возникающих при поэтапном повышении средней заработной платы работников муниципальных учреждений культуры и педагогических работников муниципальных учреждений дополнительного образования детей в сфере культуры в рамках прочих непрограмных расходов</t>
  </si>
  <si>
    <t>тыс.руб.</t>
  </si>
  <si>
    <t>Код подраздела</t>
  </si>
  <si>
    <t>Код раздела</t>
  </si>
  <si>
    <t>02</t>
  </si>
  <si>
    <t>04</t>
  </si>
  <si>
    <t>11</t>
  </si>
  <si>
    <t>13</t>
  </si>
  <si>
    <t>03</t>
  </si>
  <si>
    <t>12</t>
  </si>
  <si>
    <t>01</t>
  </si>
  <si>
    <t>05</t>
  </si>
  <si>
    <t>07</t>
  </si>
  <si>
    <t>00</t>
  </si>
  <si>
    <t>08</t>
  </si>
  <si>
    <t>10</t>
  </si>
  <si>
    <t>к решению Совета народных депутатов муниципального образования Второвское</t>
  </si>
  <si>
    <t>999Г000110</t>
  </si>
  <si>
    <t>9990000110</t>
  </si>
  <si>
    <t>9990021020</t>
  </si>
  <si>
    <t>ЖИЛИЩНО-КОММУНАЛЬНОЕ ХОЗЯЙСТВО</t>
  </si>
  <si>
    <t>Жилищное хозяйство</t>
  </si>
  <si>
    <t>9990000190</t>
  </si>
  <si>
    <t>Расходы на благоустройство</t>
  </si>
  <si>
    <t>999Б000190</t>
  </si>
  <si>
    <t>999П00190</t>
  </si>
  <si>
    <t>9990000590</t>
  </si>
  <si>
    <t>9990021070</t>
  </si>
  <si>
    <t>9990011050</t>
  </si>
  <si>
    <t>9990011060</t>
  </si>
  <si>
    <t>9990021030</t>
  </si>
  <si>
    <t>9990051180</t>
  </si>
  <si>
    <t>800</t>
  </si>
  <si>
    <t>Расходы на обеспечение функций муниципальных органов (Иные межбюджетные ассигнования)</t>
  </si>
  <si>
    <t>Непрограммные расходы органов местного самоуправления</t>
  </si>
  <si>
    <t>99</t>
  </si>
  <si>
    <t>Иные непрограммные расходы</t>
  </si>
  <si>
    <t>99 9</t>
  </si>
  <si>
    <t>Резервные фонды</t>
  </si>
  <si>
    <t>Формирование и использование резервных фондов администрации муниципального образования Второвское (Иные межбюджетные трансферты)</t>
  </si>
  <si>
    <t>Непрограмные расходы органов местного самоуправления</t>
  </si>
  <si>
    <t>НАЦИОНАЛЬНАЯ БЕЗОПАСНОСТЬ И ПРАВООХРАНИТЕЛЬНАЯ  ДЕЯТЕЛЬНОСТЬ</t>
  </si>
  <si>
    <t>999Э000190</t>
  </si>
  <si>
    <t xml:space="preserve">Расходы на устройство подъездных путей к пожарным водоёмам для забора воды автомашинами с оборудованием пирсов для забора воды, на опашку населенных пунктов в пожароопасный период, прочие расходы на обеспечение пожарной безопасности (Закупка товаров, работ и услуг для государственных (муниципальных) нужд) </t>
  </si>
  <si>
    <t>9990020110</t>
  </si>
  <si>
    <t xml:space="preserve">Ведомственная структура </t>
  </si>
  <si>
    <t>Закупка товаров, работ и услуг для государственных (муниципальных) нужд за счет добровольных пожертвований граждан</t>
  </si>
  <si>
    <t>999Б008069</t>
  </si>
  <si>
    <t>999Ж000590</t>
  </si>
  <si>
    <t>расходов бюджета муниципального образования Второвское Камешковского района  на  2018 года</t>
  </si>
  <si>
    <t>План на 2018год</t>
  </si>
  <si>
    <t>09</t>
  </si>
  <si>
    <t>9990021010</t>
  </si>
  <si>
    <t>3330470230</t>
  </si>
  <si>
    <t>3330270390</t>
  </si>
  <si>
    <t>3360170531</t>
  </si>
  <si>
    <t>Расходы за счет субсидии на мероприятия по укреплению материально-технической базы муниципальных учреждений культуры, в рамках подпрограммы «Развитие  и модернизация материально-технической базы учреждений культуры малых городов и сельских поселений Владимирской области» государственной программы «Развитие культуры на 2014-2020 годы»</t>
  </si>
  <si>
    <t xml:space="preserve">          Приложение № 2</t>
  </si>
  <si>
    <t xml:space="preserve">от 28.02.2018   № 112    </t>
  </si>
  <si>
    <t>Обеспечение мероприятий в области предупреждения чрезвычайных ситуаций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</si>
</sst>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" fillId="0" borderId="0" xfId="0" applyFont="1" applyAlignment="1">
      <alignment/>
    </xf>
    <xf numFmtId="164" fontId="0" fillId="0" borderId="0" xfId="0" applyNumberFormat="1" applyAlignment="1">
      <alignment horizontal="right"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7" fillId="0" borderId="11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0" fontId="7" fillId="32" borderId="14" xfId="0" applyFont="1" applyFill="1" applyBorder="1" applyAlignment="1">
      <alignment wrapText="1"/>
    </xf>
    <xf numFmtId="49" fontId="7" fillId="32" borderId="14" xfId="0" applyNumberFormat="1" applyFont="1" applyFill="1" applyBorder="1" applyAlignment="1">
      <alignment horizontal="center"/>
    </xf>
    <xf numFmtId="164" fontId="7" fillId="32" borderId="14" xfId="0" applyNumberFormat="1" applyFont="1" applyFill="1" applyBorder="1" applyAlignment="1">
      <alignment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/>
    </xf>
    <xf numFmtId="0" fontId="7" fillId="32" borderId="10" xfId="0" applyFont="1" applyFill="1" applyBorder="1" applyAlignment="1">
      <alignment wrapText="1"/>
    </xf>
    <xf numFmtId="49" fontId="7" fillId="32" borderId="10" xfId="0" applyNumberFormat="1" applyFont="1" applyFill="1" applyBorder="1" applyAlignment="1">
      <alignment horizontal="center"/>
    </xf>
    <xf numFmtId="164" fontId="7" fillId="32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/>
    </xf>
    <xf numFmtId="164" fontId="8" fillId="0" borderId="10" xfId="0" applyNumberFormat="1" applyFont="1" applyBorder="1" applyAlignment="1">
      <alignment horizontal="right"/>
    </xf>
    <xf numFmtId="0" fontId="6" fillId="0" borderId="0" xfId="0" applyNumberFormat="1" applyFont="1" applyAlignment="1">
      <alignment horizontal="right" wrapText="1"/>
    </xf>
    <xf numFmtId="164" fontId="40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8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/>
    </xf>
    <xf numFmtId="164" fontId="8" fillId="33" borderId="10" xfId="0" applyNumberFormat="1" applyFont="1" applyFill="1" applyBorder="1" applyAlignment="1">
      <alignment/>
    </xf>
    <xf numFmtId="49" fontId="8" fillId="33" borderId="10" xfId="0" applyNumberFormat="1" applyFont="1" applyFill="1" applyBorder="1" applyAlignment="1">
      <alignment horizontal="left"/>
    </xf>
    <xf numFmtId="0" fontId="7" fillId="34" borderId="10" xfId="0" applyFont="1" applyFill="1" applyBorder="1" applyAlignment="1">
      <alignment wrapText="1"/>
    </xf>
    <xf numFmtId="49" fontId="7" fillId="34" borderId="10" xfId="0" applyNumberFormat="1" applyFont="1" applyFill="1" applyBorder="1" applyAlignment="1">
      <alignment horizontal="center"/>
    </xf>
    <xf numFmtId="164" fontId="7" fillId="34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 wrapText="1"/>
    </xf>
    <xf numFmtId="49" fontId="8" fillId="34" borderId="10" xfId="0" applyNumberFormat="1" applyFont="1" applyFill="1" applyBorder="1" applyAlignment="1">
      <alignment horizontal="center"/>
    </xf>
    <xf numFmtId="164" fontId="8" fillId="34" borderId="10" xfId="0" applyNumberFormat="1" applyFont="1" applyFill="1" applyBorder="1" applyAlignment="1">
      <alignment/>
    </xf>
    <xf numFmtId="49" fontId="8" fillId="34" borderId="10" xfId="0" applyNumberFormat="1" applyFont="1" applyFill="1" applyBorder="1" applyAlignment="1">
      <alignment horizontal="left"/>
    </xf>
    <xf numFmtId="0" fontId="7" fillId="35" borderId="10" xfId="0" applyFont="1" applyFill="1" applyBorder="1" applyAlignment="1">
      <alignment wrapText="1"/>
    </xf>
    <xf numFmtId="49" fontId="7" fillId="35" borderId="10" xfId="0" applyNumberFormat="1" applyFont="1" applyFill="1" applyBorder="1" applyAlignment="1">
      <alignment horizontal="center"/>
    </xf>
    <xf numFmtId="164" fontId="7" fillId="35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/>
    </xf>
    <xf numFmtId="0" fontId="4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6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zoomScalePageLayoutView="0" workbookViewId="0" topLeftCell="A34">
      <selection activeCell="A35" sqref="A35"/>
    </sheetView>
  </sheetViews>
  <sheetFormatPr defaultColWidth="9.140625" defaultRowHeight="15"/>
  <cols>
    <col min="1" max="1" width="44.140625" style="6" customWidth="1"/>
    <col min="2" max="2" width="9.140625" style="4" customWidth="1"/>
    <col min="3" max="3" width="8.28125" style="4" customWidth="1"/>
    <col min="4" max="4" width="13.28125" style="4" customWidth="1"/>
    <col min="5" max="5" width="9.57421875" style="4" customWidth="1"/>
    <col min="6" max="6" width="13.00390625" style="11" customWidth="1"/>
  </cols>
  <sheetData>
    <row r="1" spans="2:6" ht="18" customHeight="1">
      <c r="B1" s="54" t="s">
        <v>92</v>
      </c>
      <c r="C1" s="54"/>
      <c r="D1" s="54"/>
      <c r="E1" s="54"/>
      <c r="F1" s="54"/>
    </row>
    <row r="2" spans="2:6" ht="33" customHeight="1">
      <c r="B2" s="54" t="s">
        <v>51</v>
      </c>
      <c r="C2" s="54"/>
      <c r="D2" s="54"/>
      <c r="E2" s="54"/>
      <c r="F2" s="54"/>
    </row>
    <row r="3" spans="2:13" ht="18" customHeight="1">
      <c r="B3" s="54" t="s">
        <v>93</v>
      </c>
      <c r="C3" s="54"/>
      <c r="D3" s="54"/>
      <c r="E3" s="54"/>
      <c r="F3" s="54"/>
      <c r="I3" s="54"/>
      <c r="J3" s="54"/>
      <c r="K3" s="55"/>
      <c r="L3" s="55"/>
      <c r="M3" s="55"/>
    </row>
    <row r="4" spans="2:13" ht="18" customHeight="1">
      <c r="B4" s="31"/>
      <c r="C4" s="31"/>
      <c r="D4" s="31"/>
      <c r="E4" s="31"/>
      <c r="F4" s="31"/>
      <c r="I4" s="54"/>
      <c r="J4" s="54"/>
      <c r="K4" s="55"/>
      <c r="L4" s="55"/>
      <c r="M4" s="55"/>
    </row>
    <row r="5" spans="1:13" s="2" customFormat="1" ht="18.75">
      <c r="A5" s="56"/>
      <c r="B5" s="56"/>
      <c r="C5" s="56"/>
      <c r="D5" s="56"/>
      <c r="E5" s="56"/>
      <c r="F5" s="56"/>
      <c r="I5" s="55"/>
      <c r="J5" s="55"/>
      <c r="K5" s="55"/>
      <c r="L5" s="55"/>
      <c r="M5" s="55"/>
    </row>
    <row r="6" spans="1:13" s="2" customFormat="1" ht="18.75">
      <c r="A6" s="56"/>
      <c r="B6" s="56"/>
      <c r="C6" s="56"/>
      <c r="D6" s="56"/>
      <c r="E6" s="56"/>
      <c r="F6" s="56"/>
      <c r="I6" s="55"/>
      <c r="J6" s="55"/>
      <c r="K6" s="55"/>
      <c r="L6" s="55"/>
      <c r="M6" s="55"/>
    </row>
    <row r="7" spans="1:6" s="2" customFormat="1" ht="18.75">
      <c r="A7" s="56" t="s">
        <v>80</v>
      </c>
      <c r="B7" s="56"/>
      <c r="C7" s="56"/>
      <c r="D7" s="56"/>
      <c r="E7" s="56"/>
      <c r="F7" s="56"/>
    </row>
    <row r="8" spans="1:6" s="2" customFormat="1" ht="34.5" customHeight="1">
      <c r="A8" s="53" t="s">
        <v>84</v>
      </c>
      <c r="B8" s="53"/>
      <c r="C8" s="53"/>
      <c r="D8" s="53"/>
      <c r="E8" s="53"/>
      <c r="F8" s="53"/>
    </row>
    <row r="9" ht="15" customHeight="1" thickBot="1">
      <c r="F9" s="9" t="s">
        <v>36</v>
      </c>
    </row>
    <row r="10" spans="1:6" s="1" customFormat="1" ht="57.75" thickBot="1">
      <c r="A10" s="12" t="s">
        <v>0</v>
      </c>
      <c r="B10" s="13" t="s">
        <v>38</v>
      </c>
      <c r="C10" s="13" t="s">
        <v>37</v>
      </c>
      <c r="D10" s="13" t="s">
        <v>1</v>
      </c>
      <c r="E10" s="13" t="s">
        <v>3</v>
      </c>
      <c r="F10" s="14" t="s">
        <v>85</v>
      </c>
    </row>
    <row r="11" spans="1:6" s="3" customFormat="1" ht="30.75" customHeight="1">
      <c r="A11" s="15" t="s">
        <v>2</v>
      </c>
      <c r="B11" s="16" t="s">
        <v>45</v>
      </c>
      <c r="C11" s="16" t="s">
        <v>48</v>
      </c>
      <c r="D11" s="16"/>
      <c r="E11" s="16"/>
      <c r="F11" s="17">
        <f>F12+F22+F18</f>
        <v>2788</v>
      </c>
    </row>
    <row r="12" spans="1:6" s="3" customFormat="1" ht="57.75">
      <c r="A12" s="18" t="s">
        <v>6</v>
      </c>
      <c r="B12" s="19" t="s">
        <v>45</v>
      </c>
      <c r="C12" s="19" t="s">
        <v>40</v>
      </c>
      <c r="D12" s="19"/>
      <c r="E12" s="19"/>
      <c r="F12" s="20">
        <f>F15+F16+F17</f>
        <v>2308.5</v>
      </c>
    </row>
    <row r="13" spans="1:6" s="3" customFormat="1" ht="30">
      <c r="A13" s="21" t="s">
        <v>69</v>
      </c>
      <c r="B13" s="22" t="s">
        <v>45</v>
      </c>
      <c r="C13" s="22" t="s">
        <v>40</v>
      </c>
      <c r="D13" s="33" t="s">
        <v>70</v>
      </c>
      <c r="E13" s="22"/>
      <c r="F13" s="23">
        <f>F14</f>
        <v>2308.5</v>
      </c>
    </row>
    <row r="14" spans="1:6" s="3" customFormat="1" ht="15">
      <c r="A14" s="21" t="s">
        <v>71</v>
      </c>
      <c r="B14" s="22" t="s">
        <v>45</v>
      </c>
      <c r="C14" s="22" t="s">
        <v>40</v>
      </c>
      <c r="D14" s="33" t="s">
        <v>72</v>
      </c>
      <c r="E14" s="22"/>
      <c r="F14" s="23">
        <f>F15+F16+F17</f>
        <v>2308.5</v>
      </c>
    </row>
    <row r="15" spans="1:6" ht="30">
      <c r="A15" s="21" t="s">
        <v>4</v>
      </c>
      <c r="B15" s="22" t="s">
        <v>45</v>
      </c>
      <c r="C15" s="22" t="s">
        <v>40</v>
      </c>
      <c r="D15" s="22" t="s">
        <v>52</v>
      </c>
      <c r="E15" s="22" t="s">
        <v>5</v>
      </c>
      <c r="F15" s="23">
        <v>1128.7</v>
      </c>
    </row>
    <row r="16" spans="1:6" ht="30">
      <c r="A16" s="21" t="s">
        <v>11</v>
      </c>
      <c r="B16" s="22" t="s">
        <v>45</v>
      </c>
      <c r="C16" s="22" t="s">
        <v>40</v>
      </c>
      <c r="D16" s="22" t="s">
        <v>53</v>
      </c>
      <c r="E16" s="22" t="s">
        <v>5</v>
      </c>
      <c r="F16" s="23">
        <v>1169.8</v>
      </c>
    </row>
    <row r="17" spans="1:6" ht="45">
      <c r="A17" s="21" t="s">
        <v>68</v>
      </c>
      <c r="B17" s="22" t="s">
        <v>45</v>
      </c>
      <c r="C17" s="22" t="s">
        <v>40</v>
      </c>
      <c r="D17" s="22" t="s">
        <v>53</v>
      </c>
      <c r="E17" s="22" t="s">
        <v>67</v>
      </c>
      <c r="F17" s="23">
        <v>10</v>
      </c>
    </row>
    <row r="18" spans="1:6" ht="15">
      <c r="A18" s="18" t="s">
        <v>73</v>
      </c>
      <c r="B18" s="19" t="s">
        <v>45</v>
      </c>
      <c r="C18" s="19" t="s">
        <v>41</v>
      </c>
      <c r="D18" s="19"/>
      <c r="E18" s="19"/>
      <c r="F18" s="20">
        <f>F19</f>
        <v>25</v>
      </c>
    </row>
    <row r="19" spans="1:6" ht="30">
      <c r="A19" s="21" t="s">
        <v>69</v>
      </c>
      <c r="B19" s="22" t="s">
        <v>45</v>
      </c>
      <c r="C19" s="22" t="s">
        <v>41</v>
      </c>
      <c r="D19" s="33" t="s">
        <v>70</v>
      </c>
      <c r="E19" s="22"/>
      <c r="F19" s="23">
        <f>F20</f>
        <v>25</v>
      </c>
    </row>
    <row r="20" spans="1:6" ht="15">
      <c r="A20" s="21" t="s">
        <v>71</v>
      </c>
      <c r="B20" s="22" t="s">
        <v>45</v>
      </c>
      <c r="C20" s="22" t="s">
        <v>41</v>
      </c>
      <c r="D20" s="33" t="s">
        <v>72</v>
      </c>
      <c r="E20" s="22"/>
      <c r="F20" s="23">
        <f>F21</f>
        <v>25</v>
      </c>
    </row>
    <row r="21" spans="1:10" ht="60">
      <c r="A21" s="21" t="s">
        <v>74</v>
      </c>
      <c r="B21" s="22" t="s">
        <v>45</v>
      </c>
      <c r="C21" s="22" t="s">
        <v>41</v>
      </c>
      <c r="D21" s="22" t="s">
        <v>79</v>
      </c>
      <c r="E21" s="22" t="s">
        <v>67</v>
      </c>
      <c r="F21" s="23">
        <v>25</v>
      </c>
      <c r="J21" s="34"/>
    </row>
    <row r="22" spans="1:6" s="3" customFormat="1" ht="15">
      <c r="A22" s="18" t="s">
        <v>8</v>
      </c>
      <c r="B22" s="19" t="s">
        <v>45</v>
      </c>
      <c r="C22" s="19" t="s">
        <v>42</v>
      </c>
      <c r="D22" s="19"/>
      <c r="E22" s="19"/>
      <c r="F22" s="20">
        <f>SUM(F25:F27)</f>
        <v>454.5</v>
      </c>
    </row>
    <row r="23" spans="1:6" s="3" customFormat="1" ht="30">
      <c r="A23" s="21" t="s">
        <v>69</v>
      </c>
      <c r="B23" s="22" t="s">
        <v>45</v>
      </c>
      <c r="C23" s="22" t="s">
        <v>42</v>
      </c>
      <c r="D23" s="33" t="s">
        <v>70</v>
      </c>
      <c r="E23" s="22"/>
      <c r="F23" s="23">
        <f>F24</f>
        <v>454.5</v>
      </c>
    </row>
    <row r="24" spans="1:6" s="3" customFormat="1" ht="15">
      <c r="A24" s="21" t="s">
        <v>71</v>
      </c>
      <c r="B24" s="22" t="s">
        <v>45</v>
      </c>
      <c r="C24" s="22" t="s">
        <v>42</v>
      </c>
      <c r="D24" s="33" t="s">
        <v>72</v>
      </c>
      <c r="E24" s="22"/>
      <c r="F24" s="23">
        <f>F26+F27+F25</f>
        <v>454.5</v>
      </c>
    </row>
    <row r="25" spans="1:6" s="3" customFormat="1" ht="30">
      <c r="A25" s="21" t="s">
        <v>9</v>
      </c>
      <c r="B25" s="22" t="s">
        <v>45</v>
      </c>
      <c r="C25" s="22" t="s">
        <v>42</v>
      </c>
      <c r="D25" s="22" t="s">
        <v>87</v>
      </c>
      <c r="E25" s="22" t="s">
        <v>7</v>
      </c>
      <c r="F25" s="23">
        <v>50</v>
      </c>
    </row>
    <row r="26" spans="1:6" s="3" customFormat="1" ht="30">
      <c r="A26" s="21" t="s">
        <v>9</v>
      </c>
      <c r="B26" s="22" t="s">
        <v>45</v>
      </c>
      <c r="C26" s="22" t="s">
        <v>42</v>
      </c>
      <c r="D26" s="22" t="s">
        <v>54</v>
      </c>
      <c r="E26" s="22" t="s">
        <v>7</v>
      </c>
      <c r="F26" s="23">
        <f>175.3+229.2-50</f>
        <v>354.5</v>
      </c>
    </row>
    <row r="27" spans="1:6" ht="45">
      <c r="A27" s="21" t="s">
        <v>68</v>
      </c>
      <c r="B27" s="22" t="s">
        <v>45</v>
      </c>
      <c r="C27" s="22" t="s">
        <v>42</v>
      </c>
      <c r="D27" s="22" t="s">
        <v>54</v>
      </c>
      <c r="E27" s="22" t="s">
        <v>67</v>
      </c>
      <c r="F27" s="23">
        <v>50</v>
      </c>
    </row>
    <row r="28" spans="1:6" ht="15">
      <c r="A28" s="24" t="s">
        <v>10</v>
      </c>
      <c r="B28" s="25" t="s">
        <v>39</v>
      </c>
      <c r="C28" s="25" t="s">
        <v>48</v>
      </c>
      <c r="D28" s="25"/>
      <c r="E28" s="25"/>
      <c r="F28" s="26">
        <f>F29</f>
        <v>170.7</v>
      </c>
    </row>
    <row r="29" spans="1:6" ht="29.25">
      <c r="A29" s="27" t="s">
        <v>13</v>
      </c>
      <c r="B29" s="28" t="s">
        <v>39</v>
      </c>
      <c r="C29" s="28" t="s">
        <v>43</v>
      </c>
      <c r="D29" s="28"/>
      <c r="E29" s="28"/>
      <c r="F29" s="29">
        <f>SUM(F32:F33)</f>
        <v>170.7</v>
      </c>
    </row>
    <row r="30" spans="1:6" ht="30">
      <c r="A30" s="35" t="s">
        <v>75</v>
      </c>
      <c r="B30" s="36" t="s">
        <v>39</v>
      </c>
      <c r="C30" s="36" t="s">
        <v>43</v>
      </c>
      <c r="D30" s="38" t="s">
        <v>70</v>
      </c>
      <c r="E30" s="36"/>
      <c r="F30" s="37">
        <f>F31</f>
        <v>170.7</v>
      </c>
    </row>
    <row r="31" spans="1:6" ht="15">
      <c r="A31" s="35" t="s">
        <v>71</v>
      </c>
      <c r="B31" s="36" t="s">
        <v>39</v>
      </c>
      <c r="C31" s="36" t="s">
        <v>43</v>
      </c>
      <c r="D31" s="38" t="s">
        <v>72</v>
      </c>
      <c r="E31" s="36"/>
      <c r="F31" s="37">
        <f>F32</f>
        <v>170.7</v>
      </c>
    </row>
    <row r="32" spans="1:6" ht="60">
      <c r="A32" s="21" t="s">
        <v>12</v>
      </c>
      <c r="B32" s="22" t="s">
        <v>39</v>
      </c>
      <c r="C32" s="22" t="s">
        <v>43</v>
      </c>
      <c r="D32" s="22" t="s">
        <v>66</v>
      </c>
      <c r="E32" s="22" t="s">
        <v>5</v>
      </c>
      <c r="F32" s="23">
        <v>170.7</v>
      </c>
    </row>
    <row r="33" spans="1:6" ht="30">
      <c r="A33" s="21" t="s">
        <v>9</v>
      </c>
      <c r="B33" s="22" t="s">
        <v>39</v>
      </c>
      <c r="C33" s="22" t="s">
        <v>43</v>
      </c>
      <c r="D33" s="22" t="s">
        <v>66</v>
      </c>
      <c r="E33" s="22" t="s">
        <v>7</v>
      </c>
      <c r="F33" s="23"/>
    </row>
    <row r="34" spans="1:6" ht="43.5">
      <c r="A34" s="46" t="s">
        <v>76</v>
      </c>
      <c r="B34" s="47" t="s">
        <v>43</v>
      </c>
      <c r="C34" s="47" t="s">
        <v>48</v>
      </c>
      <c r="D34" s="47"/>
      <c r="E34" s="47"/>
      <c r="F34" s="48">
        <f>F35</f>
        <v>50</v>
      </c>
    </row>
    <row r="35" spans="1:6" ht="29.25">
      <c r="A35" s="39" t="s">
        <v>94</v>
      </c>
      <c r="B35" s="40" t="s">
        <v>43</v>
      </c>
      <c r="C35" s="40" t="s">
        <v>86</v>
      </c>
      <c r="D35" s="40"/>
      <c r="E35" s="40"/>
      <c r="F35" s="41">
        <f>F36</f>
        <v>50</v>
      </c>
    </row>
    <row r="36" spans="1:6" ht="30">
      <c r="A36" s="42" t="s">
        <v>69</v>
      </c>
      <c r="B36" s="43" t="s">
        <v>43</v>
      </c>
      <c r="C36" s="43" t="s">
        <v>86</v>
      </c>
      <c r="D36" s="45" t="s">
        <v>70</v>
      </c>
      <c r="E36" s="43"/>
      <c r="F36" s="44">
        <f>F37</f>
        <v>50</v>
      </c>
    </row>
    <row r="37" spans="1:6" ht="15">
      <c r="A37" s="42" t="s">
        <v>71</v>
      </c>
      <c r="B37" s="43" t="s">
        <v>43</v>
      </c>
      <c r="C37" s="43" t="s">
        <v>86</v>
      </c>
      <c r="D37" s="45" t="s">
        <v>72</v>
      </c>
      <c r="E37" s="43"/>
      <c r="F37" s="44">
        <f>F38</f>
        <v>50</v>
      </c>
    </row>
    <row r="38" spans="1:6" ht="120">
      <c r="A38" s="42" t="s">
        <v>78</v>
      </c>
      <c r="B38" s="43" t="s">
        <v>43</v>
      </c>
      <c r="C38" s="43" t="s">
        <v>86</v>
      </c>
      <c r="D38" s="43" t="s">
        <v>57</v>
      </c>
      <c r="E38" s="43" t="s">
        <v>7</v>
      </c>
      <c r="F38" s="44">
        <v>50</v>
      </c>
    </row>
    <row r="39" spans="1:6" ht="29.25">
      <c r="A39" s="24" t="s">
        <v>55</v>
      </c>
      <c r="B39" s="25" t="s">
        <v>46</v>
      </c>
      <c r="C39" s="25" t="s">
        <v>48</v>
      </c>
      <c r="D39" s="25"/>
      <c r="E39" s="25"/>
      <c r="F39" s="26">
        <f>F40+F44+F51</f>
        <v>6231.2</v>
      </c>
    </row>
    <row r="40" spans="1:6" s="3" customFormat="1" ht="15">
      <c r="A40" s="18" t="s">
        <v>56</v>
      </c>
      <c r="B40" s="19" t="s">
        <v>46</v>
      </c>
      <c r="C40" s="19" t="s">
        <v>45</v>
      </c>
      <c r="D40" s="19"/>
      <c r="E40" s="19"/>
      <c r="F40" s="20">
        <f>F43</f>
        <v>190</v>
      </c>
    </row>
    <row r="41" spans="1:6" s="3" customFormat="1" ht="30">
      <c r="A41" s="21" t="s">
        <v>69</v>
      </c>
      <c r="B41" s="22" t="s">
        <v>46</v>
      </c>
      <c r="C41" s="22" t="s">
        <v>45</v>
      </c>
      <c r="D41" s="33" t="s">
        <v>70</v>
      </c>
      <c r="E41" s="22"/>
      <c r="F41" s="23">
        <f>F42</f>
        <v>190</v>
      </c>
    </row>
    <row r="42" spans="1:6" s="3" customFormat="1" ht="15">
      <c r="A42" s="21" t="s">
        <v>71</v>
      </c>
      <c r="B42" s="22" t="s">
        <v>46</v>
      </c>
      <c r="C42" s="22" t="s">
        <v>45</v>
      </c>
      <c r="D42" s="33" t="s">
        <v>72</v>
      </c>
      <c r="E42" s="22"/>
      <c r="F42" s="23">
        <f>F43</f>
        <v>190</v>
      </c>
    </row>
    <row r="43" spans="1:6" ht="30">
      <c r="A43" s="21" t="s">
        <v>9</v>
      </c>
      <c r="B43" s="22" t="s">
        <v>46</v>
      </c>
      <c r="C43" s="22" t="s">
        <v>45</v>
      </c>
      <c r="D43" s="22" t="s">
        <v>57</v>
      </c>
      <c r="E43" s="22" t="s">
        <v>7</v>
      </c>
      <c r="F43" s="23">
        <v>190</v>
      </c>
    </row>
    <row r="44" spans="1:6" s="3" customFormat="1" ht="15">
      <c r="A44" s="18" t="s">
        <v>14</v>
      </c>
      <c r="B44" s="19" t="s">
        <v>46</v>
      </c>
      <c r="C44" s="19" t="s">
        <v>43</v>
      </c>
      <c r="D44" s="19"/>
      <c r="E44" s="19"/>
      <c r="F44" s="20">
        <f>F47+F49+F50+F48</f>
        <v>2303.5</v>
      </c>
    </row>
    <row r="45" spans="1:6" s="3" customFormat="1" ht="30">
      <c r="A45" s="21" t="s">
        <v>69</v>
      </c>
      <c r="B45" s="22" t="s">
        <v>46</v>
      </c>
      <c r="C45" s="22" t="s">
        <v>43</v>
      </c>
      <c r="D45" s="33" t="s">
        <v>70</v>
      </c>
      <c r="E45" s="22"/>
      <c r="F45" s="23">
        <f>F46</f>
        <v>2303.5</v>
      </c>
    </row>
    <row r="46" spans="1:6" s="3" customFormat="1" ht="15">
      <c r="A46" s="21" t="s">
        <v>71</v>
      </c>
      <c r="B46" s="22" t="s">
        <v>46</v>
      </c>
      <c r="C46" s="22" t="s">
        <v>43</v>
      </c>
      <c r="D46" s="33" t="s">
        <v>72</v>
      </c>
      <c r="E46" s="22"/>
      <c r="F46" s="23">
        <f>F47+F49+F50+F48</f>
        <v>2303.5</v>
      </c>
    </row>
    <row r="47" spans="1:6" ht="15">
      <c r="A47" s="21" t="s">
        <v>58</v>
      </c>
      <c r="B47" s="22" t="s">
        <v>46</v>
      </c>
      <c r="C47" s="22" t="s">
        <v>43</v>
      </c>
      <c r="D47" s="22" t="s">
        <v>59</v>
      </c>
      <c r="E47" s="22" t="s">
        <v>7</v>
      </c>
      <c r="F47" s="23">
        <v>260</v>
      </c>
    </row>
    <row r="48" spans="1:6" ht="45">
      <c r="A48" s="49" t="s">
        <v>81</v>
      </c>
      <c r="B48" s="50" t="s">
        <v>46</v>
      </c>
      <c r="C48" s="50" t="s">
        <v>43</v>
      </c>
      <c r="D48" s="50" t="s">
        <v>82</v>
      </c>
      <c r="E48" s="50"/>
      <c r="F48" s="51">
        <f>595+160</f>
        <v>755</v>
      </c>
    </row>
    <row r="49" spans="1:6" ht="15">
      <c r="A49" s="21" t="s">
        <v>15</v>
      </c>
      <c r="B49" s="22" t="s">
        <v>46</v>
      </c>
      <c r="C49" s="22" t="s">
        <v>43</v>
      </c>
      <c r="D49" s="22" t="s">
        <v>77</v>
      </c>
      <c r="E49" s="22" t="s">
        <v>7</v>
      </c>
      <c r="F49" s="23">
        <f>858+210.5+200</f>
        <v>1268.5</v>
      </c>
    </row>
    <row r="50" spans="1:6" ht="30">
      <c r="A50" s="21" t="s">
        <v>16</v>
      </c>
      <c r="B50" s="22" t="s">
        <v>46</v>
      </c>
      <c r="C50" s="22" t="s">
        <v>43</v>
      </c>
      <c r="D50" s="22" t="s">
        <v>60</v>
      </c>
      <c r="E50" s="22" t="s">
        <v>7</v>
      </c>
      <c r="F50" s="32">
        <v>20</v>
      </c>
    </row>
    <row r="51" spans="1:6" s="3" customFormat="1" ht="29.25">
      <c r="A51" s="18" t="s">
        <v>17</v>
      </c>
      <c r="B51" s="19" t="s">
        <v>46</v>
      </c>
      <c r="C51" s="19" t="s">
        <v>46</v>
      </c>
      <c r="D51" s="19"/>
      <c r="E51" s="19"/>
      <c r="F51" s="20">
        <f>SUM(F54:F56)</f>
        <v>3737.7</v>
      </c>
    </row>
    <row r="52" spans="1:6" s="3" customFormat="1" ht="30">
      <c r="A52" s="21" t="s">
        <v>69</v>
      </c>
      <c r="B52" s="22" t="s">
        <v>46</v>
      </c>
      <c r="C52" s="22" t="s">
        <v>46</v>
      </c>
      <c r="D52" s="33" t="s">
        <v>70</v>
      </c>
      <c r="E52" s="22"/>
      <c r="F52" s="23">
        <f>F53</f>
        <v>3737.7</v>
      </c>
    </row>
    <row r="53" spans="1:6" s="3" customFormat="1" ht="15">
      <c r="A53" s="21" t="s">
        <v>71</v>
      </c>
      <c r="B53" s="22" t="s">
        <v>46</v>
      </c>
      <c r="C53" s="22" t="s">
        <v>46</v>
      </c>
      <c r="D53" s="33" t="s">
        <v>72</v>
      </c>
      <c r="E53" s="22"/>
      <c r="F53" s="23">
        <f>F54+F55+F56</f>
        <v>3737.7</v>
      </c>
    </row>
    <row r="54" spans="1:6" ht="73.5" customHeight="1">
      <c r="A54" s="21" t="s">
        <v>18</v>
      </c>
      <c r="B54" s="22" t="s">
        <v>46</v>
      </c>
      <c r="C54" s="22" t="s">
        <v>46</v>
      </c>
      <c r="D54" s="22" t="s">
        <v>61</v>
      </c>
      <c r="E54" s="22" t="s">
        <v>5</v>
      </c>
      <c r="F54" s="23">
        <v>2279.7</v>
      </c>
    </row>
    <row r="55" spans="1:6" ht="30" customHeight="1">
      <c r="A55" s="21" t="s">
        <v>9</v>
      </c>
      <c r="B55" s="22" t="s">
        <v>46</v>
      </c>
      <c r="C55" s="22" t="s">
        <v>46</v>
      </c>
      <c r="D55" s="22" t="s">
        <v>61</v>
      </c>
      <c r="E55" s="22" t="s">
        <v>7</v>
      </c>
      <c r="F55" s="23">
        <v>1406</v>
      </c>
    </row>
    <row r="56" spans="1:6" ht="45">
      <c r="A56" s="21" t="s">
        <v>68</v>
      </c>
      <c r="B56" s="22" t="s">
        <v>46</v>
      </c>
      <c r="C56" s="22" t="s">
        <v>46</v>
      </c>
      <c r="D56" s="22" t="s">
        <v>61</v>
      </c>
      <c r="E56" s="22" t="s">
        <v>67</v>
      </c>
      <c r="F56" s="23">
        <v>52</v>
      </c>
    </row>
    <row r="57" spans="1:6" ht="15">
      <c r="A57" s="24" t="s">
        <v>19</v>
      </c>
      <c r="B57" s="25" t="s">
        <v>47</v>
      </c>
      <c r="C57" s="25" t="s">
        <v>48</v>
      </c>
      <c r="D57" s="25"/>
      <c r="E57" s="25"/>
      <c r="F57" s="26">
        <f>F58</f>
        <v>5</v>
      </c>
    </row>
    <row r="58" spans="1:6" ht="29.25">
      <c r="A58" s="18" t="s">
        <v>20</v>
      </c>
      <c r="B58" s="19" t="s">
        <v>47</v>
      </c>
      <c r="C58" s="19" t="s">
        <v>47</v>
      </c>
      <c r="D58" s="19"/>
      <c r="E58" s="19"/>
      <c r="F58" s="20">
        <f>SUM(F61)</f>
        <v>5</v>
      </c>
    </row>
    <row r="59" spans="1:6" ht="30">
      <c r="A59" s="21" t="s">
        <v>69</v>
      </c>
      <c r="B59" s="22" t="s">
        <v>47</v>
      </c>
      <c r="C59" s="22" t="s">
        <v>47</v>
      </c>
      <c r="D59" s="33" t="s">
        <v>70</v>
      </c>
      <c r="E59" s="22"/>
      <c r="F59" s="23">
        <f>F60</f>
        <v>5</v>
      </c>
    </row>
    <row r="60" spans="1:6" ht="15">
      <c r="A60" s="21" t="s">
        <v>71</v>
      </c>
      <c r="B60" s="22" t="s">
        <v>47</v>
      </c>
      <c r="C60" s="22" t="s">
        <v>47</v>
      </c>
      <c r="D60" s="33" t="s">
        <v>72</v>
      </c>
      <c r="E60" s="22"/>
      <c r="F60" s="23">
        <f>F61</f>
        <v>5</v>
      </c>
    </row>
    <row r="61" spans="1:6" ht="30">
      <c r="A61" s="21" t="s">
        <v>9</v>
      </c>
      <c r="B61" s="22" t="s">
        <v>47</v>
      </c>
      <c r="C61" s="22" t="s">
        <v>47</v>
      </c>
      <c r="D61" s="22" t="s">
        <v>62</v>
      </c>
      <c r="E61" s="22" t="s">
        <v>7</v>
      </c>
      <c r="F61" s="23">
        <v>5</v>
      </c>
    </row>
    <row r="62" spans="1:6" ht="15">
      <c r="A62" s="24" t="s">
        <v>21</v>
      </c>
      <c r="B62" s="25" t="s">
        <v>49</v>
      </c>
      <c r="C62" s="25" t="s">
        <v>48</v>
      </c>
      <c r="D62" s="25"/>
      <c r="E62" s="25"/>
      <c r="F62" s="26">
        <f>F63</f>
        <v>12875</v>
      </c>
    </row>
    <row r="63" spans="1:6" ht="15">
      <c r="A63" s="18" t="s">
        <v>22</v>
      </c>
      <c r="B63" s="19" t="s">
        <v>49</v>
      </c>
      <c r="C63" s="19" t="s">
        <v>45</v>
      </c>
      <c r="D63" s="19"/>
      <c r="E63" s="19"/>
      <c r="F63" s="20">
        <f>SUM(F66:F72)</f>
        <v>12875</v>
      </c>
    </row>
    <row r="64" spans="1:6" ht="30">
      <c r="A64" s="21" t="s">
        <v>69</v>
      </c>
      <c r="B64" s="22" t="s">
        <v>49</v>
      </c>
      <c r="C64" s="22" t="s">
        <v>45</v>
      </c>
      <c r="D64" s="33" t="s">
        <v>70</v>
      </c>
      <c r="E64" s="22"/>
      <c r="F64" s="23">
        <f>F65</f>
        <v>5910.200000000001</v>
      </c>
    </row>
    <row r="65" spans="1:6" ht="15">
      <c r="A65" s="21" t="s">
        <v>71</v>
      </c>
      <c r="B65" s="22" t="s">
        <v>49</v>
      </c>
      <c r="C65" s="22" t="s">
        <v>45</v>
      </c>
      <c r="D65" s="33" t="s">
        <v>72</v>
      </c>
      <c r="E65" s="22"/>
      <c r="F65" s="23">
        <f>F66+F67+F69+F70+F72</f>
        <v>5910.200000000001</v>
      </c>
    </row>
    <row r="66" spans="1:6" s="8" customFormat="1" ht="182.25" customHeight="1">
      <c r="A66" s="21" t="s">
        <v>35</v>
      </c>
      <c r="B66" s="22" t="s">
        <v>49</v>
      </c>
      <c r="C66" s="22" t="s">
        <v>45</v>
      </c>
      <c r="D66" s="22" t="s">
        <v>89</v>
      </c>
      <c r="E66" s="22" t="s">
        <v>5</v>
      </c>
      <c r="F66" s="30">
        <v>988.4</v>
      </c>
    </row>
    <row r="67" spans="1:6" ht="90">
      <c r="A67" s="21" t="s">
        <v>18</v>
      </c>
      <c r="B67" s="22" t="s">
        <v>49</v>
      </c>
      <c r="C67" s="22" t="s">
        <v>45</v>
      </c>
      <c r="D67" s="22" t="s">
        <v>61</v>
      </c>
      <c r="E67" s="22" t="s">
        <v>5</v>
      </c>
      <c r="F67" s="23">
        <v>2734.1</v>
      </c>
    </row>
    <row r="68" spans="1:6" ht="135" customHeight="1">
      <c r="A68" s="52" t="s">
        <v>91</v>
      </c>
      <c r="B68" s="22" t="s">
        <v>49</v>
      </c>
      <c r="C68" s="22" t="s">
        <v>45</v>
      </c>
      <c r="D68" s="22" t="s">
        <v>90</v>
      </c>
      <c r="E68" s="22" t="s">
        <v>7</v>
      </c>
      <c r="F68" s="23">
        <v>5996</v>
      </c>
    </row>
    <row r="69" spans="1:6" ht="29.25" customHeight="1">
      <c r="A69" s="21" t="s">
        <v>9</v>
      </c>
      <c r="B69" s="22" t="s">
        <v>49</v>
      </c>
      <c r="C69" s="22" t="s">
        <v>45</v>
      </c>
      <c r="D69" s="22" t="s">
        <v>61</v>
      </c>
      <c r="E69" s="22" t="s">
        <v>7</v>
      </c>
      <c r="F69" s="23">
        <v>1886.6</v>
      </c>
    </row>
    <row r="70" spans="1:6" ht="71.25" customHeight="1">
      <c r="A70" s="21" t="s">
        <v>34</v>
      </c>
      <c r="B70" s="22" t="s">
        <v>49</v>
      </c>
      <c r="C70" s="22" t="s">
        <v>45</v>
      </c>
      <c r="D70" s="22" t="s">
        <v>88</v>
      </c>
      <c r="E70" s="22" t="s">
        <v>5</v>
      </c>
      <c r="F70" s="23">
        <v>51.1</v>
      </c>
    </row>
    <row r="71" spans="1:6" ht="71.25" customHeight="1">
      <c r="A71" s="21" t="s">
        <v>18</v>
      </c>
      <c r="B71" s="22" t="s">
        <v>49</v>
      </c>
      <c r="C71" s="22" t="s">
        <v>45</v>
      </c>
      <c r="D71" s="22" t="s">
        <v>83</v>
      </c>
      <c r="E71" s="22" t="s">
        <v>5</v>
      </c>
      <c r="F71" s="23">
        <v>968.8</v>
      </c>
    </row>
    <row r="72" spans="1:6" ht="41.25" customHeight="1">
      <c r="A72" s="21" t="s">
        <v>68</v>
      </c>
      <c r="B72" s="22" t="s">
        <v>49</v>
      </c>
      <c r="C72" s="22" t="s">
        <v>45</v>
      </c>
      <c r="D72" s="22" t="s">
        <v>61</v>
      </c>
      <c r="E72" s="22" t="s">
        <v>67</v>
      </c>
      <c r="F72" s="23">
        <v>250</v>
      </c>
    </row>
    <row r="73" spans="1:6" ht="15">
      <c r="A73" s="24" t="s">
        <v>23</v>
      </c>
      <c r="B73" s="25" t="s">
        <v>50</v>
      </c>
      <c r="C73" s="25" t="s">
        <v>48</v>
      </c>
      <c r="D73" s="25"/>
      <c r="E73" s="25"/>
      <c r="F73" s="26">
        <f>F74+F78</f>
        <v>224.10000000000002</v>
      </c>
    </row>
    <row r="74" spans="1:6" s="3" customFormat="1" ht="15">
      <c r="A74" s="18" t="s">
        <v>24</v>
      </c>
      <c r="B74" s="19" t="s">
        <v>50</v>
      </c>
      <c r="C74" s="19" t="s">
        <v>45</v>
      </c>
      <c r="D74" s="19"/>
      <c r="E74" s="19"/>
      <c r="F74" s="20">
        <f>F77</f>
        <v>94.3</v>
      </c>
    </row>
    <row r="75" spans="1:6" s="3" customFormat="1" ht="30">
      <c r="A75" s="21" t="s">
        <v>69</v>
      </c>
      <c r="B75" s="22" t="s">
        <v>50</v>
      </c>
      <c r="C75" s="22" t="s">
        <v>45</v>
      </c>
      <c r="D75" s="33" t="s">
        <v>70</v>
      </c>
      <c r="E75" s="22"/>
      <c r="F75" s="23">
        <f>F76</f>
        <v>94.3</v>
      </c>
    </row>
    <row r="76" spans="1:6" s="3" customFormat="1" ht="15">
      <c r="A76" s="21" t="s">
        <v>71</v>
      </c>
      <c r="B76" s="22" t="s">
        <v>50</v>
      </c>
      <c r="C76" s="22" t="s">
        <v>45</v>
      </c>
      <c r="D76" s="33" t="s">
        <v>72</v>
      </c>
      <c r="E76" s="22"/>
      <c r="F76" s="23">
        <f>F77</f>
        <v>94.3</v>
      </c>
    </row>
    <row r="77" spans="1:6" ht="45">
      <c r="A77" s="21" t="s">
        <v>25</v>
      </c>
      <c r="B77" s="22" t="s">
        <v>50</v>
      </c>
      <c r="C77" s="22" t="s">
        <v>45</v>
      </c>
      <c r="D77" s="22" t="s">
        <v>63</v>
      </c>
      <c r="E77" s="22" t="s">
        <v>26</v>
      </c>
      <c r="F77" s="23">
        <v>94.3</v>
      </c>
    </row>
    <row r="78" spans="1:6" s="3" customFormat="1" ht="15">
      <c r="A78" s="18" t="s">
        <v>27</v>
      </c>
      <c r="B78" s="19" t="s">
        <v>50</v>
      </c>
      <c r="C78" s="19" t="s">
        <v>43</v>
      </c>
      <c r="D78" s="19"/>
      <c r="E78" s="19"/>
      <c r="F78" s="20">
        <f>F81</f>
        <v>129.8</v>
      </c>
    </row>
    <row r="79" spans="1:6" s="3" customFormat="1" ht="30">
      <c r="A79" s="21" t="s">
        <v>69</v>
      </c>
      <c r="B79" s="22" t="s">
        <v>50</v>
      </c>
      <c r="C79" s="22" t="s">
        <v>43</v>
      </c>
      <c r="D79" s="33" t="s">
        <v>70</v>
      </c>
      <c r="E79" s="22"/>
      <c r="F79" s="23">
        <f>F80</f>
        <v>129.8</v>
      </c>
    </row>
    <row r="80" spans="1:6" s="3" customFormat="1" ht="15">
      <c r="A80" s="21" t="s">
        <v>71</v>
      </c>
      <c r="B80" s="22" t="s">
        <v>50</v>
      </c>
      <c r="C80" s="22" t="s">
        <v>43</v>
      </c>
      <c r="D80" s="33" t="s">
        <v>72</v>
      </c>
      <c r="E80" s="22"/>
      <c r="F80" s="23">
        <f>F81</f>
        <v>129.8</v>
      </c>
    </row>
    <row r="81" spans="1:6" ht="30">
      <c r="A81" s="21" t="s">
        <v>28</v>
      </c>
      <c r="B81" s="22" t="s">
        <v>50</v>
      </c>
      <c r="C81" s="22" t="s">
        <v>43</v>
      </c>
      <c r="D81" s="22" t="s">
        <v>64</v>
      </c>
      <c r="E81" s="22" t="s">
        <v>26</v>
      </c>
      <c r="F81" s="23">
        <f>15+114.8</f>
        <v>129.8</v>
      </c>
    </row>
    <row r="82" spans="1:6" ht="15">
      <c r="A82" s="24" t="s">
        <v>29</v>
      </c>
      <c r="B82" s="25" t="s">
        <v>41</v>
      </c>
      <c r="C82" s="25" t="s">
        <v>48</v>
      </c>
      <c r="D82" s="25"/>
      <c r="E82" s="25"/>
      <c r="F82" s="26">
        <f>F83</f>
        <v>6</v>
      </c>
    </row>
    <row r="83" spans="1:6" ht="15">
      <c r="A83" s="18" t="s">
        <v>30</v>
      </c>
      <c r="B83" s="19" t="s">
        <v>41</v>
      </c>
      <c r="C83" s="19" t="s">
        <v>39</v>
      </c>
      <c r="D83" s="19"/>
      <c r="E83" s="19"/>
      <c r="F83" s="20">
        <f>F86</f>
        <v>6</v>
      </c>
    </row>
    <row r="84" spans="1:6" ht="30">
      <c r="A84" s="21" t="s">
        <v>69</v>
      </c>
      <c r="B84" s="22" t="s">
        <v>41</v>
      </c>
      <c r="C84" s="22" t="s">
        <v>39</v>
      </c>
      <c r="D84" s="33" t="s">
        <v>70</v>
      </c>
      <c r="E84" s="22"/>
      <c r="F84" s="23">
        <f>F85</f>
        <v>6</v>
      </c>
    </row>
    <row r="85" spans="1:6" ht="15">
      <c r="A85" s="21" t="s">
        <v>71</v>
      </c>
      <c r="B85" s="22" t="s">
        <v>41</v>
      </c>
      <c r="C85" s="22" t="s">
        <v>39</v>
      </c>
      <c r="D85" s="33" t="s">
        <v>72</v>
      </c>
      <c r="E85" s="22"/>
      <c r="F85" s="23">
        <f>F86</f>
        <v>6</v>
      </c>
    </row>
    <row r="86" spans="1:6" ht="30">
      <c r="A86" s="21" t="s">
        <v>9</v>
      </c>
      <c r="B86" s="22" t="s">
        <v>41</v>
      </c>
      <c r="C86" s="22" t="s">
        <v>39</v>
      </c>
      <c r="D86" s="22" t="s">
        <v>65</v>
      </c>
      <c r="E86" s="22" t="s">
        <v>7</v>
      </c>
      <c r="F86" s="23">
        <v>6</v>
      </c>
    </row>
    <row r="87" spans="1:6" ht="15">
      <c r="A87" s="24" t="s">
        <v>31</v>
      </c>
      <c r="B87" s="25" t="s">
        <v>44</v>
      </c>
      <c r="C87" s="25" t="s">
        <v>48</v>
      </c>
      <c r="D87" s="25"/>
      <c r="E87" s="25"/>
      <c r="F87" s="26">
        <f>F88</f>
        <v>150</v>
      </c>
    </row>
    <row r="88" spans="1:6" s="3" customFormat="1" ht="15">
      <c r="A88" s="18" t="s">
        <v>32</v>
      </c>
      <c r="B88" s="19" t="s">
        <v>44</v>
      </c>
      <c r="C88" s="19" t="s">
        <v>39</v>
      </c>
      <c r="D88" s="19"/>
      <c r="E88" s="19"/>
      <c r="F88" s="20">
        <f>F91</f>
        <v>150</v>
      </c>
    </row>
    <row r="89" spans="1:6" s="3" customFormat="1" ht="30">
      <c r="A89" s="21" t="s">
        <v>69</v>
      </c>
      <c r="B89" s="22" t="s">
        <v>44</v>
      </c>
      <c r="C89" s="22" t="s">
        <v>39</v>
      </c>
      <c r="D89" s="33" t="s">
        <v>70</v>
      </c>
      <c r="E89" s="22"/>
      <c r="F89" s="23">
        <f>F90</f>
        <v>150</v>
      </c>
    </row>
    <row r="90" spans="1:6" s="3" customFormat="1" ht="15">
      <c r="A90" s="21" t="s">
        <v>71</v>
      </c>
      <c r="B90" s="22" t="s">
        <v>44</v>
      </c>
      <c r="C90" s="22" t="s">
        <v>39</v>
      </c>
      <c r="D90" s="33" t="s">
        <v>72</v>
      </c>
      <c r="E90" s="22"/>
      <c r="F90" s="23">
        <f>F91</f>
        <v>150</v>
      </c>
    </row>
    <row r="91" spans="1:6" ht="30">
      <c r="A91" s="21" t="s">
        <v>9</v>
      </c>
      <c r="B91" s="22" t="s">
        <v>44</v>
      </c>
      <c r="C91" s="22" t="s">
        <v>39</v>
      </c>
      <c r="D91" s="22" t="s">
        <v>64</v>
      </c>
      <c r="E91" s="22" t="s">
        <v>7</v>
      </c>
      <c r="F91" s="23">
        <v>150</v>
      </c>
    </row>
    <row r="92" spans="1:6" s="3" customFormat="1" ht="27" customHeight="1">
      <c r="A92" s="24" t="s">
        <v>33</v>
      </c>
      <c r="B92" s="25"/>
      <c r="C92" s="25"/>
      <c r="D92" s="25"/>
      <c r="E92" s="25"/>
      <c r="F92" s="26">
        <f>F11+F28+F34+F39+F57+F62+F73+F82+F87</f>
        <v>22500</v>
      </c>
    </row>
    <row r="93" spans="1:6" ht="15">
      <c r="A93" s="7"/>
      <c r="B93" s="5"/>
      <c r="C93" s="5"/>
      <c r="D93" s="5"/>
      <c r="E93" s="5"/>
      <c r="F93" s="10"/>
    </row>
  </sheetData>
  <sheetProtection/>
  <mergeCells count="8">
    <mergeCell ref="A8:F8"/>
    <mergeCell ref="B1:F1"/>
    <mergeCell ref="B2:F2"/>
    <mergeCell ref="B3:F3"/>
    <mergeCell ref="I3:M6"/>
    <mergeCell ref="A5:F5"/>
    <mergeCell ref="A6:F6"/>
    <mergeCell ref="A7:F7"/>
  </mergeCells>
  <printOptions/>
  <pageMargins left="0.7086614173228347" right="0.11811023622047245" top="0.35433070866141736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2013-12-30T05:33:45Z</cp:lastPrinted>
  <dcterms:created xsi:type="dcterms:W3CDTF">2006-09-16T00:00:00Z</dcterms:created>
  <dcterms:modified xsi:type="dcterms:W3CDTF">2018-02-28T08:11:47Z</dcterms:modified>
  <cp:category/>
  <cp:version/>
  <cp:contentType/>
  <cp:contentStatus/>
</cp:coreProperties>
</file>