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Реестр" sheetId="1" r:id="rId1"/>
    <sheet name="Перечень" sheetId="2" r:id="rId2"/>
    <sheet name="Ресурсное обеспечение" sheetId="3" r:id="rId3"/>
    <sheet name="Реестрр-восст" sheetId="5" r:id="rId4"/>
    <sheet name="Перечень - восст" sheetId="4" r:id="rId5"/>
  </sheets>
  <definedNames>
    <definedName name="_xlnm._FilterDatabase" localSheetId="1" hidden="1">Перечень!$A$10:$T$17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5" l="1"/>
  <c r="F13" i="5" s="1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E13" i="5"/>
  <c r="B15" i="3"/>
  <c r="B9" i="3"/>
</calcChain>
</file>

<file path=xl/sharedStrings.xml><?xml version="1.0" encoding="utf-8"?>
<sst xmlns="http://schemas.openxmlformats.org/spreadsheetml/2006/main" count="296" uniqueCount="101">
  <si>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</si>
  <si>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</si>
  <si>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</si>
  <si>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</si>
  <si>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</si>
  <si>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</si>
  <si>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</si>
  <si>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</si>
  <si>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</si>
  <si>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</si>
  <si>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</si>
  <si>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</si>
  <si>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</si>
  <si>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</si>
  <si>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</si>
  <si>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</si>
  <si>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</si>
  <si>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</si>
  <si>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</si>
  <si>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</si>
  <si>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</si>
  <si>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</si>
  <si>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</si>
  <si>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</si>
  <si>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</si>
  <si>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</si>
  <si>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</si>
  <si>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</si>
  <si>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</si>
  <si>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</si>
  <si>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</si>
  <si>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</si>
  <si>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</si>
  <si>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</si>
  <si>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X</t>
  </si>
  <si>
    <t>-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</si>
  <si>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</si>
  <si>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</si>
  <si>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</si>
  <si>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</si>
  <si>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</si>
  <si>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</si>
  <si>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</si>
  <si>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</si>
  <si>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</si>
  <si>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</si>
  <si>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</si>
  <si>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</si>
  <si>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</si>
  <si>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</si>
  <si>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</si>
  <si>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</si>
  <si>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</si>
  <si>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</si>
  <si>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чел.</t>
  </si>
  <si>
    <t>руб./кв.м</t>
  </si>
  <si>
    <t>Каменные, кирпичные</t>
  </si>
  <si>
    <t>РО</t>
  </si>
  <si>
    <t>УК</t>
  </si>
  <si>
    <t xml:space="preserve">Источники финансирования </t>
  </si>
  <si>
    <t>Объем финансирования по 2017 г., руб.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</si>
  <si>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</si>
  <si>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</si>
  <si>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</si>
  <si>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</si>
  <si>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</si>
  <si>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Объем финансирования по 2019 г., руб.</t>
  </si>
  <si>
    <t>ТСЖ</t>
  </si>
  <si>
    <t xml:space="preserve">УК </t>
  </si>
  <si>
    <t>с Горки ул Колхозная д.20</t>
  </si>
  <si>
    <t>ТСЖ "Возрождение"</t>
  </si>
  <si>
    <t>п Мирный ул Центральная д.2А</t>
  </si>
  <si>
    <t>ООО "МП "Альтернатива"</t>
  </si>
  <si>
    <t>с Второво ул Молодежная д.2</t>
  </si>
  <si>
    <t>ООО "Управдом"</t>
  </si>
  <si>
    <t>Итого по Второвское по 2017 году</t>
  </si>
  <si>
    <t>Итого по Второвское по краткосрочному плану 2017 года</t>
  </si>
  <si>
    <t>Итого по Второвское по 2019 году</t>
  </si>
  <si>
    <t>Адрес многоквартирного дома (далее - МКД)</t>
  </si>
  <si>
    <t>Многоквартирные дома, при ремонте которых подрядными организациями не устранены недостатки в установленные договорами сроки своими силами</t>
  </si>
  <si>
    <t>Итого по Второвское</t>
  </si>
  <si>
    <t>Х</t>
  </si>
  <si>
    <t>с Лаптево ул Луговая д.2</t>
  </si>
  <si>
    <t>Блочные</t>
  </si>
  <si>
    <t>НУ</t>
  </si>
  <si>
    <t>2024-2026</t>
  </si>
  <si>
    <t>Плановый год капитального ремонта</t>
  </si>
  <si>
    <t>Уровень оплаты взносов на капитальный ремонт МКД</t>
  </si>
  <si>
    <t>капитальный ремонт внутридомовых инженерных систем вентиляции и дымоудаления при капитальном ремонте         крыш</t>
  </si>
  <si>
    <t>ремонт выпусков системы водоотведения до первого смотрового колодца при     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</si>
  <si>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       (тепловой энергии, горячей и холодной воды, электрической энергии, газа), с                       оборудованием устройств автоматизации и диспетчеризации, при проведении              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</si>
  <si>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               ремонта внутридомовых инженерных систем теплоснабжения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</si>
  <si>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</si>
  <si>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%</t>
  </si>
  <si>
    <t>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Второвское Камешковского района на 2017-2019гг</t>
  </si>
  <si>
    <t xml:space="preserve">Таблица №1 к краткосрочному плану реализации региональной программы капитального ремонта общего имущества в многоквартирных домах на территории муниципального образования Второвское Камешковского района на 2017-2019 гг. </t>
  </si>
  <si>
    <t>Сведения о многоквартирных домах, включенных в сводный краткосрочный план реализации региональной  программы капитального ремонта общего имущества в многоквартирных домах на территории муниципального образования Второвское Камешковского района на 2017-2019гг.</t>
  </si>
  <si>
    <t xml:space="preserve">Таблица №2 к краткосрочному плану реализации региональной программы капитального ремонта общего имущества в многоквартирных домах на территории муниципального образования Второвское Камешковского района на 2017-2019 гг. </t>
  </si>
  <si>
    <t>Источники финансирования краткосрочного плана
реализации региональной программы капитального ремонта
общего имущества в многоквартирных домах
на территории муниципального образования Второвское на период 2017-2019 годы</t>
  </si>
  <si>
    <t>Приложение №2 к постановлению администрации МО Второвское от 03.07.2020 №45</t>
  </si>
  <si>
    <t>Приложение №1 к постановлению администрации МО Второвское от 03.07.2020 №45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</si>
</sst>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###\ ###\ ###\ ##0.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9" fillId="0" borderId="0"/>
    <xf numFmtId="164" fontId="1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0" borderId="0" xfId="0" applyFont="1" applyFill="1"/>
    <xf numFmtId="0" fontId="2" fillId="0" borderId="8" xfId="0" applyFont="1" applyFill="1" applyBorder="1" applyAlignment="1">
      <alignment horizontal="center" vertical="center" textRotation="90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/>
    </xf>
    <xf numFmtId="3" fontId="2" fillId="0" borderId="1" xfId="3" applyNumberFormat="1" applyFont="1" applyFill="1" applyBorder="1" applyAlignment="1">
      <alignment horizontal="center" vertical="center"/>
    </xf>
    <xf numFmtId="4" fontId="2" fillId="0" borderId="1" xfId="3" applyNumberFormat="1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 wrapText="1"/>
    </xf>
    <xf numFmtId="3" fontId="2" fillId="0" borderId="2" xfId="3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8" fillId="0" borderId="0" xfId="0" applyFont="1"/>
    <xf numFmtId="0" fontId="0" fillId="0" borderId="0" xfId="0"/>
    <xf numFmtId="0" fontId="0" fillId="0" borderId="0" xfId="0" applyFill="1"/>
    <xf numFmtId="0" fontId="2" fillId="0" borderId="11" xfId="0" applyFont="1" applyFill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11" fillId="0" borderId="0" xfId="0" applyFont="1"/>
    <xf numFmtId="1" fontId="2" fillId="0" borderId="1" xfId="7" applyNumberFormat="1" applyFont="1" applyFill="1" applyBorder="1" applyAlignment="1">
      <alignment horizontal="center" vertical="center"/>
    </xf>
    <xf numFmtId="0" fontId="2" fillId="0" borderId="1" xfId="0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2" fillId="0" borderId="0" xfId="0" applyFont="1" applyFill="1"/>
    <xf numFmtId="0" fontId="13" fillId="0" borderId="8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3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7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textRotation="90" wrapText="1"/>
    </xf>
    <xf numFmtId="4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textRotation="90" wrapText="1"/>
    </xf>
    <xf numFmtId="2" fontId="2" fillId="0" borderId="7" xfId="0" applyNumberFormat="1" applyFont="1" applyFill="1" applyBorder="1" applyAlignment="1">
      <alignment horizontal="center" vertical="center" textRotation="90" wrapText="1"/>
    </xf>
    <xf numFmtId="2" fontId="2" fillId="0" borderId="5" xfId="0" applyNumberFormat="1" applyFont="1" applyFill="1" applyBorder="1" applyAlignment="1">
      <alignment horizontal="center" vertical="center" textRotation="90" wrapText="1"/>
    </xf>
    <xf numFmtId="0" fontId="15" fillId="0" borderId="0" xfId="0" applyFont="1" applyFill="1" applyAlignment="1">
      <alignment horizontal="justify" vertical="top"/>
    </xf>
    <xf numFmtId="0" fontId="16" fillId="0" borderId="0" xfId="0" applyFont="1" applyFill="1" applyAlignment="1">
      <alignment horizontal="justify" vertical="center"/>
    </xf>
    <xf numFmtId="0" fontId="17" fillId="0" borderId="0" xfId="0" applyFont="1" applyFill="1" applyAlignment="1">
      <alignment horizontal="justify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justify" vertical="top"/>
    </xf>
    <xf numFmtId="0" fontId="7" fillId="0" borderId="0" xfId="0" applyFont="1" applyFill="1" applyAlignment="1">
      <alignment horizontal="justify" vertical="top"/>
    </xf>
    <xf numFmtId="0" fontId="2" fillId="0" borderId="3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center" vertical="center" wrapText="1"/>
    </xf>
    <xf numFmtId="0" fontId="2" fillId="0" borderId="12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2" fillId="0" borderId="13" xfId="3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  <xf numFmtId="0" fontId="2" fillId="0" borderId="14" xfId="3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4" fontId="2" fillId="0" borderId="1" xfId="3" applyNumberFormat="1" applyFont="1" applyFill="1" applyBorder="1" applyAlignment="1">
      <alignment horizontal="center" vertical="center" textRotation="90" wrapText="1"/>
    </xf>
    <xf numFmtId="4" fontId="2" fillId="0" borderId="1" xfId="3" applyNumberFormat="1" applyFont="1" applyFill="1" applyBorder="1" applyAlignment="1">
      <alignment horizontal="center" vertical="center" wrapText="1"/>
    </xf>
    <xf numFmtId="3" fontId="2" fillId="0" borderId="1" xfId="3" applyNumberFormat="1" applyFont="1" applyFill="1" applyBorder="1" applyAlignment="1">
      <alignment horizontal="center" vertical="center" textRotation="90" wrapText="1"/>
    </xf>
    <xf numFmtId="3" fontId="2" fillId="0" borderId="1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left" textRotation="90" wrapText="1"/>
    </xf>
    <xf numFmtId="0" fontId="2" fillId="0" borderId="5" xfId="3" applyFont="1" applyFill="1" applyBorder="1" applyAlignment="1">
      <alignment horizontal="left" textRotation="90" wrapText="1"/>
    </xf>
    <xf numFmtId="0" fontId="2" fillId="0" borderId="7" xfId="3" applyFont="1" applyFill="1" applyBorder="1" applyAlignment="1">
      <alignment horizontal="left" textRotation="90" wrapText="1"/>
    </xf>
    <xf numFmtId="0" fontId="7" fillId="0" borderId="0" xfId="0" applyFont="1" applyAlignment="1">
      <alignment horizontal="center" wrapText="1"/>
    </xf>
    <xf numFmtId="0" fontId="2" fillId="0" borderId="0" xfId="0" applyFont="1" applyFill="1" applyAlignment="1">
      <alignment horizontal="justify" vertical="top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2" fontId="13" fillId="0" borderId="2" xfId="8" applyNumberFormat="1" applyFont="1" applyFill="1" applyBorder="1" applyAlignment="1">
      <alignment horizontal="center" vertical="center" textRotation="90" wrapText="1"/>
    </xf>
    <xf numFmtId="2" fontId="13" fillId="0" borderId="7" xfId="8" applyNumberFormat="1" applyFont="1" applyFill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4" fontId="13" fillId="0" borderId="7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textRotation="90" wrapText="1"/>
    </xf>
    <xf numFmtId="2" fontId="13" fillId="0" borderId="7" xfId="0" applyNumberFormat="1" applyFont="1" applyFill="1" applyBorder="1" applyAlignment="1">
      <alignment horizontal="center" vertical="center" textRotation="90" wrapText="1"/>
    </xf>
    <xf numFmtId="2" fontId="13" fillId="0" borderId="1" xfId="8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textRotation="90" wrapText="1"/>
    </xf>
    <xf numFmtId="0" fontId="13" fillId="0" borderId="5" xfId="0" applyFont="1" applyFill="1" applyBorder="1" applyAlignment="1">
      <alignment horizontal="center" vertical="center" textRotation="90" wrapText="1"/>
    </xf>
    <xf numFmtId="0" fontId="13" fillId="0" borderId="7" xfId="0" applyFont="1" applyFill="1" applyBorder="1" applyAlignment="1">
      <alignment horizontal="center" vertical="center" textRotation="90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 vertical="top"/>
    </xf>
    <xf numFmtId="165" fontId="2" fillId="0" borderId="1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right"/>
    </xf>
    <xf numFmtId="0" fontId="2" fillId="0" borderId="2" xfId="7" applyFont="1" applyFill="1" applyBorder="1" applyAlignment="1">
      <alignment horizontal="center" vertical="center" wrapText="1"/>
    </xf>
    <xf numFmtId="0" fontId="2" fillId="0" borderId="5" xfId="7" applyFont="1" applyFill="1" applyBorder="1" applyAlignment="1">
      <alignment horizontal="center" vertical="center" wrapText="1"/>
    </xf>
    <xf numFmtId="0" fontId="2" fillId="0" borderId="7" xfId="7" applyFont="1" applyFill="1" applyBorder="1" applyAlignment="1">
      <alignment horizontal="center" vertical="center" wrapText="1"/>
    </xf>
    <xf numFmtId="0" fontId="2" fillId="0" borderId="2" xfId="7" applyFont="1" applyFill="1" applyBorder="1" applyAlignment="1">
      <alignment horizontal="center" textRotation="90" wrapText="1"/>
    </xf>
    <xf numFmtId="0" fontId="2" fillId="0" borderId="5" xfId="7" applyFont="1" applyFill="1" applyBorder="1" applyAlignment="1">
      <alignment horizontal="center" textRotation="90" wrapText="1"/>
    </xf>
    <xf numFmtId="0" fontId="2" fillId="0" borderId="7" xfId="7" applyFont="1" applyFill="1" applyBorder="1" applyAlignment="1">
      <alignment horizontal="center" textRotation="90" wrapText="1"/>
    </xf>
    <xf numFmtId="0" fontId="2" fillId="0" borderId="11" xfId="7" applyFont="1" applyFill="1" applyBorder="1" applyAlignment="1">
      <alignment horizontal="center" vertical="center" wrapText="1"/>
    </xf>
    <xf numFmtId="0" fontId="2" fillId="0" borderId="10" xfId="7" applyFont="1" applyFill="1" applyBorder="1" applyAlignment="1">
      <alignment horizontal="center" vertical="center" wrapText="1"/>
    </xf>
    <xf numFmtId="0" fontId="2" fillId="0" borderId="2" xfId="7" applyFont="1" applyFill="1" applyBorder="1" applyAlignment="1">
      <alignment horizontal="center" vertical="center" textRotation="90" wrapText="1"/>
    </xf>
    <xf numFmtId="0" fontId="2" fillId="0" borderId="5" xfId="7" applyFont="1" applyFill="1" applyBorder="1" applyAlignment="1">
      <alignment horizontal="center" vertical="center" textRotation="90" wrapText="1"/>
    </xf>
    <xf numFmtId="0" fontId="2" fillId="0" borderId="7" xfId="7" applyFont="1" applyFill="1" applyBorder="1" applyAlignment="1">
      <alignment horizontal="center" vertical="center" textRotation="90" wrapText="1"/>
    </xf>
    <xf numFmtId="0" fontId="2" fillId="0" borderId="11" xfId="7" applyFont="1" applyFill="1" applyBorder="1" applyAlignment="1">
      <alignment horizontal="center" vertical="center"/>
    </xf>
    <xf numFmtId="0" fontId="2" fillId="0" borderId="15" xfId="7" applyFont="1" applyFill="1" applyBorder="1" applyAlignment="1">
      <alignment horizontal="center" vertical="center"/>
    </xf>
    <xf numFmtId="0" fontId="2" fillId="0" borderId="10" xfId="7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</cellXfs>
  <cellStyles count="9">
    <cellStyle name="Excel Built-in Normal" xfId="5"/>
    <cellStyle name="Excel Built-in Normal 1 3" xfId="6"/>
    <cellStyle name="Обычный" xfId="0" builtinId="0"/>
    <cellStyle name="Обычный 11" xfId="8"/>
    <cellStyle name="Обычный 2" xfId="4"/>
    <cellStyle name="Обычный 2 3" xfId="3"/>
    <cellStyle name="Обычный 2 8" xfId="7"/>
    <cellStyle name="Обычный 3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9"/>
  <sheetViews>
    <sheetView tabSelected="1" topLeftCell="L1" zoomScale="60" zoomScaleNormal="60" workbookViewId="0">
      <selection activeCell="AD1" sqref="AD1:AG5"/>
    </sheetView>
  </sheetViews>
  <sheetFormatPr defaultRowHeight="15" x14ac:dyDescent="0.25"/>
  <cols>
    <col min="1" max="1" width="0" style="23" hidden="1" customWidth="1"/>
    <col min="2" max="2" width="12.42578125" style="23" customWidth="1"/>
    <col min="3" max="3" width="51" style="23" customWidth="1"/>
    <col min="4" max="4" width="19.140625" style="23" customWidth="1"/>
    <col min="5" max="5" width="10.85546875" style="23" customWidth="1"/>
    <col min="6" max="6" width="11" style="23" customWidth="1"/>
    <col min="7" max="7" width="9.5703125" style="23" customWidth="1"/>
    <col min="8" max="8" width="10.7109375" style="23" customWidth="1"/>
    <col min="9" max="9" width="9.28515625" style="23" customWidth="1"/>
    <col min="10" max="10" width="11" style="23" customWidth="1"/>
    <col min="11" max="11" width="11.5703125" style="23" customWidth="1"/>
    <col min="12" max="13" width="13.28515625" style="23" customWidth="1"/>
    <col min="14" max="14" width="17.140625" style="23" customWidth="1"/>
    <col min="15" max="15" width="13.85546875" style="23" customWidth="1"/>
    <col min="16" max="16" width="13.140625" style="23" customWidth="1"/>
    <col min="17" max="17" width="11.42578125" style="23" customWidth="1"/>
    <col min="18" max="18" width="11.140625" style="23" customWidth="1"/>
    <col min="19" max="19" width="10.5703125" style="23" customWidth="1"/>
    <col min="20" max="20" width="9.5703125" style="23" customWidth="1"/>
    <col min="21" max="21" width="12.140625" style="23" customWidth="1"/>
    <col min="22" max="22" width="10.7109375" style="23" customWidth="1"/>
    <col min="23" max="23" width="13.85546875" style="23" customWidth="1"/>
    <col min="24" max="24" width="13.5703125" style="23" customWidth="1"/>
    <col min="25" max="25" width="10.5703125" style="23" customWidth="1"/>
    <col min="26" max="26" width="14.5703125" style="23" customWidth="1"/>
    <col min="27" max="27" width="22.85546875" style="23" customWidth="1"/>
    <col min="28" max="28" width="13.85546875" style="23" customWidth="1"/>
    <col min="29" max="29" width="12.28515625" style="23" customWidth="1"/>
    <col min="30" max="30" width="19.85546875" style="23" customWidth="1"/>
    <col min="31" max="31" width="17.5703125" style="23" customWidth="1"/>
    <col min="32" max="32" width="12.42578125" style="23" customWidth="1"/>
    <col min="33" max="33" width="12.140625" style="23" customWidth="1"/>
    <col min="34" max="34" width="9" style="23" customWidth="1"/>
    <col min="35" max="16384" width="9.140625" style="23"/>
  </cols>
  <sheetData>
    <row r="1" spans="1:34" x14ac:dyDescent="0.25">
      <c r="AD1" s="56" t="s">
        <v>100</v>
      </c>
      <c r="AE1" s="56"/>
      <c r="AF1" s="56"/>
      <c r="AG1" s="56"/>
    </row>
    <row r="2" spans="1:34" x14ac:dyDescent="0.25">
      <c r="AD2" s="56"/>
      <c r="AE2" s="56"/>
      <c r="AF2" s="56"/>
      <c r="AG2" s="56"/>
    </row>
    <row r="3" spans="1:34" x14ac:dyDescent="0.25">
      <c r="G3" s="57" t="s">
        <v>94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D3" s="56"/>
      <c r="AE3" s="56"/>
      <c r="AF3" s="56"/>
      <c r="AG3" s="56"/>
    </row>
    <row r="4" spans="1:34" ht="33.75" customHeight="1" x14ac:dyDescent="0.25"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D4" s="56"/>
      <c r="AE4" s="56"/>
      <c r="AF4" s="56"/>
      <c r="AG4" s="56"/>
    </row>
    <row r="5" spans="1:34" x14ac:dyDescent="0.25">
      <c r="AD5" s="56"/>
      <c r="AE5" s="56"/>
      <c r="AF5" s="56"/>
      <c r="AG5" s="56"/>
    </row>
    <row r="7" spans="1:34" ht="18.75" customHeight="1" x14ac:dyDescent="0.3">
      <c r="A7" s="1"/>
      <c r="B7" s="46" t="s">
        <v>0</v>
      </c>
      <c r="C7" s="46" t="s">
        <v>1</v>
      </c>
      <c r="D7" s="48" t="s">
        <v>2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51" t="s">
        <v>3</v>
      </c>
      <c r="V7" s="52"/>
      <c r="W7" s="52"/>
      <c r="X7" s="52"/>
      <c r="Y7" s="52"/>
      <c r="Z7" s="52"/>
      <c r="AA7" s="52"/>
      <c r="AB7" s="52"/>
      <c r="AC7" s="52"/>
      <c r="AD7" s="52"/>
      <c r="AE7" s="52"/>
      <c r="AF7" s="59" t="s">
        <v>4</v>
      </c>
      <c r="AG7" s="59" t="s">
        <v>5</v>
      </c>
      <c r="AH7" s="59" t="s">
        <v>6</v>
      </c>
    </row>
    <row r="8" spans="1:34" ht="18.75" customHeight="1" x14ac:dyDescent="0.3">
      <c r="A8" s="1"/>
      <c r="B8" s="46"/>
      <c r="C8" s="46"/>
      <c r="D8" s="49"/>
      <c r="E8" s="46" t="s">
        <v>7</v>
      </c>
      <c r="F8" s="46"/>
      <c r="G8" s="46"/>
      <c r="H8" s="46"/>
      <c r="I8" s="46"/>
      <c r="J8" s="46"/>
      <c r="K8" s="62" t="s">
        <v>8</v>
      </c>
      <c r="L8" s="63"/>
      <c r="M8" s="62" t="s">
        <v>9</v>
      </c>
      <c r="N8" s="63"/>
      <c r="O8" s="62" t="s">
        <v>10</v>
      </c>
      <c r="P8" s="63"/>
      <c r="Q8" s="62" t="s">
        <v>11</v>
      </c>
      <c r="R8" s="63"/>
      <c r="S8" s="62" t="s">
        <v>12</v>
      </c>
      <c r="T8" s="63"/>
      <c r="U8" s="53" t="s">
        <v>13</v>
      </c>
      <c r="V8" s="53" t="s">
        <v>14</v>
      </c>
      <c r="W8" s="53" t="s">
        <v>15</v>
      </c>
      <c r="X8" s="53" t="s">
        <v>16</v>
      </c>
      <c r="Y8" s="53" t="s">
        <v>17</v>
      </c>
      <c r="Z8" s="53" t="s">
        <v>18</v>
      </c>
      <c r="AA8" s="53" t="s">
        <v>19</v>
      </c>
      <c r="AB8" s="53" t="s">
        <v>20</v>
      </c>
      <c r="AC8" s="53" t="s">
        <v>21</v>
      </c>
      <c r="AD8" s="44" t="s">
        <v>22</v>
      </c>
      <c r="AE8" s="53" t="s">
        <v>23</v>
      </c>
      <c r="AF8" s="60"/>
      <c r="AG8" s="60"/>
      <c r="AH8" s="60"/>
    </row>
    <row r="9" spans="1:34" ht="409.6" customHeight="1" x14ac:dyDescent="0.3">
      <c r="A9" s="1"/>
      <c r="B9" s="46"/>
      <c r="C9" s="46"/>
      <c r="D9" s="50"/>
      <c r="E9" s="2" t="s">
        <v>24</v>
      </c>
      <c r="F9" s="2" t="s">
        <v>25</v>
      </c>
      <c r="G9" s="2" t="s">
        <v>26</v>
      </c>
      <c r="H9" s="2" t="s">
        <v>27</v>
      </c>
      <c r="I9" s="2" t="s">
        <v>28</v>
      </c>
      <c r="J9" s="2" t="s">
        <v>29</v>
      </c>
      <c r="K9" s="64"/>
      <c r="L9" s="65"/>
      <c r="M9" s="64"/>
      <c r="N9" s="65"/>
      <c r="O9" s="64"/>
      <c r="P9" s="65"/>
      <c r="Q9" s="64"/>
      <c r="R9" s="65"/>
      <c r="S9" s="64"/>
      <c r="T9" s="65"/>
      <c r="U9" s="54"/>
      <c r="V9" s="54"/>
      <c r="W9" s="54"/>
      <c r="X9" s="54"/>
      <c r="Y9" s="54"/>
      <c r="Z9" s="54"/>
      <c r="AA9" s="54"/>
      <c r="AB9" s="54"/>
      <c r="AC9" s="54"/>
      <c r="AD9" s="45"/>
      <c r="AE9" s="55"/>
      <c r="AF9" s="60"/>
      <c r="AG9" s="60"/>
      <c r="AH9" s="60"/>
    </row>
    <row r="10" spans="1:34" ht="18.75" x14ac:dyDescent="0.3">
      <c r="A10" s="1"/>
      <c r="B10" s="47"/>
      <c r="C10" s="47"/>
      <c r="D10" s="3" t="s">
        <v>30</v>
      </c>
      <c r="E10" s="3" t="s">
        <v>30</v>
      </c>
      <c r="F10" s="3" t="s">
        <v>30</v>
      </c>
      <c r="G10" s="3" t="s">
        <v>30</v>
      </c>
      <c r="H10" s="3" t="s">
        <v>30</v>
      </c>
      <c r="I10" s="3" t="s">
        <v>30</v>
      </c>
      <c r="J10" s="3" t="s">
        <v>30</v>
      </c>
      <c r="K10" s="4" t="s">
        <v>31</v>
      </c>
      <c r="L10" s="39" t="s">
        <v>30</v>
      </c>
      <c r="M10" s="39" t="s">
        <v>32</v>
      </c>
      <c r="N10" s="39" t="s">
        <v>30</v>
      </c>
      <c r="O10" s="39" t="s">
        <v>32</v>
      </c>
      <c r="P10" s="39" t="s">
        <v>30</v>
      </c>
      <c r="Q10" s="39" t="s">
        <v>32</v>
      </c>
      <c r="R10" s="39" t="s">
        <v>30</v>
      </c>
      <c r="S10" s="39" t="s">
        <v>33</v>
      </c>
      <c r="T10" s="39" t="s">
        <v>30</v>
      </c>
      <c r="U10" s="39" t="s">
        <v>30</v>
      </c>
      <c r="V10" s="5" t="s">
        <v>30</v>
      </c>
      <c r="W10" s="39" t="s">
        <v>30</v>
      </c>
      <c r="X10" s="39" t="s">
        <v>30</v>
      </c>
      <c r="Y10" s="3" t="s">
        <v>30</v>
      </c>
      <c r="Z10" s="39" t="s">
        <v>30</v>
      </c>
      <c r="AA10" s="39" t="s">
        <v>30</v>
      </c>
      <c r="AB10" s="39" t="s">
        <v>30</v>
      </c>
      <c r="AC10" s="39" t="s">
        <v>30</v>
      </c>
      <c r="AD10" s="3" t="s">
        <v>30</v>
      </c>
      <c r="AE10" s="39" t="s">
        <v>30</v>
      </c>
      <c r="AF10" s="61"/>
      <c r="AG10" s="61"/>
      <c r="AH10" s="61"/>
    </row>
    <row r="11" spans="1:34" ht="18.75" x14ac:dyDescent="0.25">
      <c r="A11" s="6"/>
      <c r="B11" s="39">
        <v>1</v>
      </c>
      <c r="C11" s="39">
        <v>2</v>
      </c>
      <c r="D11" s="39">
        <v>3</v>
      </c>
      <c r="E11" s="39">
        <v>4</v>
      </c>
      <c r="F11" s="39">
        <v>5</v>
      </c>
      <c r="G11" s="39">
        <v>6</v>
      </c>
      <c r="H11" s="39">
        <v>7</v>
      </c>
      <c r="I11" s="39">
        <v>8</v>
      </c>
      <c r="J11" s="39">
        <v>9</v>
      </c>
      <c r="K11" s="4">
        <v>10</v>
      </c>
      <c r="L11" s="39">
        <v>11</v>
      </c>
      <c r="M11" s="39">
        <v>12</v>
      </c>
      <c r="N11" s="39">
        <v>13</v>
      </c>
      <c r="O11" s="4">
        <v>14</v>
      </c>
      <c r="P11" s="39">
        <v>15</v>
      </c>
      <c r="Q11" s="39">
        <v>16</v>
      </c>
      <c r="R11" s="39">
        <v>17</v>
      </c>
      <c r="S11" s="4">
        <v>18</v>
      </c>
      <c r="T11" s="39">
        <v>19</v>
      </c>
      <c r="U11" s="39">
        <v>20</v>
      </c>
      <c r="V11" s="39">
        <v>21</v>
      </c>
      <c r="W11" s="4">
        <v>22</v>
      </c>
      <c r="X11" s="4">
        <v>23</v>
      </c>
      <c r="Y11" s="4">
        <v>24</v>
      </c>
      <c r="Z11" s="4">
        <v>25</v>
      </c>
      <c r="AA11" s="4">
        <v>26</v>
      </c>
      <c r="AB11" s="4">
        <v>27</v>
      </c>
      <c r="AC11" s="4">
        <v>28</v>
      </c>
      <c r="AD11" s="4">
        <v>29</v>
      </c>
      <c r="AE11" s="4">
        <v>30</v>
      </c>
      <c r="AF11" s="4">
        <v>31</v>
      </c>
      <c r="AG11" s="4">
        <v>32</v>
      </c>
      <c r="AH11" s="4">
        <v>33</v>
      </c>
    </row>
    <row r="12" spans="1:34" ht="18.75" x14ac:dyDescent="0.25">
      <c r="B12" s="10" t="s">
        <v>75</v>
      </c>
      <c r="C12" s="9"/>
      <c r="D12" s="8">
        <v>1770491.0099999998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536.20000000000005</v>
      </c>
      <c r="N12" s="8">
        <v>1616453.4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154037.60999999999</v>
      </c>
      <c r="AE12" s="39">
        <v>0</v>
      </c>
      <c r="AF12" s="39" t="s">
        <v>34</v>
      </c>
      <c r="AG12" s="39" t="s">
        <v>34</v>
      </c>
      <c r="AH12" s="39" t="s">
        <v>34</v>
      </c>
    </row>
    <row r="13" spans="1:34" ht="18.75" x14ac:dyDescent="0.25">
      <c r="B13" s="7">
        <v>1</v>
      </c>
      <c r="C13" s="9" t="s">
        <v>69</v>
      </c>
      <c r="D13" s="8">
        <v>1683828.75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536.20000000000005</v>
      </c>
      <c r="N13" s="8">
        <v>1616453.4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67375.350000000006</v>
      </c>
      <c r="AE13" s="39">
        <v>0</v>
      </c>
      <c r="AF13" s="39">
        <v>2017</v>
      </c>
      <c r="AG13" s="39">
        <v>2017</v>
      </c>
      <c r="AH13" s="39" t="s">
        <v>35</v>
      </c>
    </row>
    <row r="14" spans="1:34" ht="18.75" x14ac:dyDescent="0.25">
      <c r="B14" s="7">
        <v>2</v>
      </c>
      <c r="C14" s="9" t="s">
        <v>71</v>
      </c>
      <c r="D14" s="8">
        <v>86662.26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86662.26</v>
      </c>
      <c r="AE14" s="39">
        <v>0</v>
      </c>
      <c r="AF14" s="39">
        <v>2017</v>
      </c>
      <c r="AG14" s="39" t="s">
        <v>35</v>
      </c>
      <c r="AH14" s="39" t="s">
        <v>35</v>
      </c>
    </row>
    <row r="15" spans="1:34" ht="18.75" x14ac:dyDescent="0.25">
      <c r="B15" s="10" t="s">
        <v>76</v>
      </c>
      <c r="C15" s="9"/>
      <c r="D15" s="8">
        <v>2068691.55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833</v>
      </c>
      <c r="N15" s="8">
        <v>2014231.28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39">
        <v>0</v>
      </c>
      <c r="AA15" s="39">
        <v>0</v>
      </c>
      <c r="AB15" s="39">
        <v>0</v>
      </c>
      <c r="AC15" s="39">
        <v>54460.270000000004</v>
      </c>
      <c r="AD15" s="39">
        <v>0</v>
      </c>
      <c r="AE15" s="39">
        <v>0</v>
      </c>
      <c r="AF15" s="39" t="s">
        <v>34</v>
      </c>
      <c r="AG15" s="39" t="s">
        <v>34</v>
      </c>
      <c r="AH15" s="39" t="s">
        <v>34</v>
      </c>
    </row>
    <row r="16" spans="1:34" ht="18.75" x14ac:dyDescent="0.25">
      <c r="B16" s="7">
        <v>1</v>
      </c>
      <c r="C16" s="9" t="s">
        <v>69</v>
      </c>
      <c r="D16" s="8">
        <v>24246.799999999999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39">
        <v>0</v>
      </c>
      <c r="AA16" s="39">
        <v>0</v>
      </c>
      <c r="AB16" s="39">
        <v>0</v>
      </c>
      <c r="AC16" s="39">
        <v>24246.799999999999</v>
      </c>
      <c r="AD16" s="39">
        <v>0</v>
      </c>
      <c r="AE16" s="39">
        <v>0</v>
      </c>
      <c r="AF16" s="39" t="s">
        <v>35</v>
      </c>
      <c r="AG16" s="39" t="s">
        <v>35</v>
      </c>
      <c r="AH16" s="39">
        <v>2018</v>
      </c>
    </row>
    <row r="17" spans="2:34" ht="18.75" x14ac:dyDescent="0.25">
      <c r="B17" s="7">
        <v>2</v>
      </c>
      <c r="C17" s="9" t="s">
        <v>71</v>
      </c>
      <c r="D17" s="8">
        <v>2044444.75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833</v>
      </c>
      <c r="N17" s="8">
        <v>2014231.28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39">
        <v>0</v>
      </c>
      <c r="AA17" s="39">
        <v>0</v>
      </c>
      <c r="AB17" s="39">
        <v>0</v>
      </c>
      <c r="AC17" s="39">
        <v>30213.47</v>
      </c>
      <c r="AD17" s="39">
        <v>0</v>
      </c>
      <c r="AE17" s="39">
        <v>0</v>
      </c>
      <c r="AF17" s="39" t="s">
        <v>35</v>
      </c>
      <c r="AG17" s="39">
        <v>2018</v>
      </c>
      <c r="AH17" s="39">
        <v>2018</v>
      </c>
    </row>
    <row r="18" spans="2:34" ht="18.75" x14ac:dyDescent="0.25">
      <c r="B18" s="10" t="s">
        <v>77</v>
      </c>
      <c r="C18" s="9"/>
      <c r="D18" s="8">
        <v>2586711.6800000002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597.98</v>
      </c>
      <c r="N18" s="8">
        <v>2533825.4900000002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52886.19</v>
      </c>
      <c r="AE18" s="39">
        <v>0</v>
      </c>
      <c r="AF18" s="39" t="s">
        <v>34</v>
      </c>
      <c r="AG18" s="39" t="s">
        <v>34</v>
      </c>
      <c r="AH18" s="39" t="s">
        <v>34</v>
      </c>
    </row>
    <row r="19" spans="2:34" ht="18.75" x14ac:dyDescent="0.25">
      <c r="B19" s="7">
        <v>1</v>
      </c>
      <c r="C19" s="9" t="s">
        <v>73</v>
      </c>
      <c r="D19" s="8">
        <v>2586711.6800000002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597.98</v>
      </c>
      <c r="N19" s="8">
        <v>2533825.4900000002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52886.19</v>
      </c>
      <c r="AE19" s="39">
        <v>0</v>
      </c>
      <c r="AF19" s="39">
        <v>2018</v>
      </c>
      <c r="AG19" s="39">
        <v>2019</v>
      </c>
      <c r="AH19" s="39" t="s">
        <v>35</v>
      </c>
    </row>
  </sheetData>
  <mergeCells count="27">
    <mergeCell ref="AD1:AG5"/>
    <mergeCell ref="G3:AA4"/>
    <mergeCell ref="AG7:AG10"/>
    <mergeCell ref="AH7:AH10"/>
    <mergeCell ref="E8:J8"/>
    <mergeCell ref="K8:L9"/>
    <mergeCell ref="M8:N9"/>
    <mergeCell ref="O8:P9"/>
    <mergeCell ref="Q8:R9"/>
    <mergeCell ref="S8:T9"/>
    <mergeCell ref="U8:U9"/>
    <mergeCell ref="AF7:AF10"/>
    <mergeCell ref="Z8:Z9"/>
    <mergeCell ref="AA8:AA9"/>
    <mergeCell ref="AB8:AB9"/>
    <mergeCell ref="AC8:AC9"/>
    <mergeCell ref="AD8:AD9"/>
    <mergeCell ref="B7:B10"/>
    <mergeCell ref="C7:C10"/>
    <mergeCell ref="D7:D9"/>
    <mergeCell ref="E7:T7"/>
    <mergeCell ref="U7:AE7"/>
    <mergeCell ref="V8:V9"/>
    <mergeCell ref="W8:W9"/>
    <mergeCell ref="X8:X9"/>
    <mergeCell ref="Y8:Y9"/>
    <mergeCell ref="AE8:AE9"/>
  </mergeCells>
  <pageMargins left="0" right="0" top="0" bottom="0" header="0" footer="0"/>
  <pageSetup paperSize="9"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topLeftCell="A4" zoomScale="58" zoomScaleNormal="58" workbookViewId="0">
      <selection activeCell="A6" sqref="A6:T18"/>
    </sheetView>
  </sheetViews>
  <sheetFormatPr defaultRowHeight="18.75" x14ac:dyDescent="0.3"/>
  <cols>
    <col min="1" max="1" width="12.5703125" style="26" customWidth="1"/>
    <col min="2" max="2" width="52.42578125" style="26" customWidth="1"/>
    <col min="3" max="3" width="10.85546875" style="26" customWidth="1"/>
    <col min="4" max="4" width="6.85546875" style="26" customWidth="1"/>
    <col min="5" max="5" width="31.140625" style="26" customWidth="1"/>
    <col min="6" max="6" width="10" style="26" customWidth="1"/>
    <col min="7" max="7" width="9.28515625" style="26" customWidth="1"/>
    <col min="8" max="8" width="12.5703125" style="26" customWidth="1"/>
    <col min="9" max="9" width="14.42578125" style="26" customWidth="1"/>
    <col min="10" max="10" width="14.7109375" style="26" customWidth="1"/>
    <col min="11" max="11" width="13.42578125" style="26" customWidth="1"/>
    <col min="12" max="12" width="16.28515625" style="26" customWidth="1"/>
    <col min="13" max="13" width="24.5703125" style="26" customWidth="1"/>
    <col min="14" max="14" width="27.5703125" style="26" customWidth="1"/>
    <col min="15" max="15" width="19" style="26" customWidth="1"/>
    <col min="16" max="16" width="27.42578125" style="26" hidden="1" customWidth="1"/>
    <col min="17" max="17" width="27.85546875" style="26" hidden="1" customWidth="1"/>
    <col min="18" max="18" width="31.7109375" style="26" hidden="1" customWidth="1"/>
    <col min="19" max="19" width="16.140625" style="26" customWidth="1"/>
    <col min="20" max="20" width="15.140625" style="26" customWidth="1"/>
    <col min="21" max="16384" width="9.140625" style="26"/>
  </cols>
  <sheetData>
    <row r="1" spans="1:20" x14ac:dyDescent="0.3">
      <c r="N1" s="69" t="s">
        <v>95</v>
      </c>
      <c r="O1" s="69"/>
      <c r="P1" s="69"/>
      <c r="Q1" s="69"/>
      <c r="R1" s="69"/>
      <c r="S1" s="69"/>
      <c r="T1" s="69"/>
    </row>
    <row r="2" spans="1:20" ht="65.25" customHeight="1" x14ac:dyDescent="0.3">
      <c r="N2" s="69"/>
      <c r="O2" s="69"/>
      <c r="P2" s="69"/>
      <c r="Q2" s="69"/>
      <c r="R2" s="69"/>
      <c r="S2" s="69"/>
      <c r="T2" s="69"/>
    </row>
    <row r="4" spans="1:20" ht="53.25" customHeight="1" x14ac:dyDescent="0.3">
      <c r="B4" s="70" t="s">
        <v>96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6" spans="1:20" ht="81.75" customHeight="1" x14ac:dyDescent="0.3">
      <c r="A6" s="66" t="s">
        <v>0</v>
      </c>
      <c r="B6" s="66" t="s">
        <v>36</v>
      </c>
      <c r="C6" s="66" t="s">
        <v>37</v>
      </c>
      <c r="D6" s="66"/>
      <c r="E6" s="68" t="s">
        <v>38</v>
      </c>
      <c r="F6" s="68" t="s">
        <v>39</v>
      </c>
      <c r="G6" s="68" t="s">
        <v>40</v>
      </c>
      <c r="H6" s="68" t="s">
        <v>41</v>
      </c>
      <c r="I6" s="66" t="s">
        <v>42</v>
      </c>
      <c r="J6" s="66"/>
      <c r="K6" s="82" t="s">
        <v>43</v>
      </c>
      <c r="L6" s="84" t="s">
        <v>44</v>
      </c>
      <c r="M6" s="84" t="s">
        <v>45</v>
      </c>
      <c r="N6" s="66" t="s">
        <v>46</v>
      </c>
      <c r="O6" s="71" t="s">
        <v>47</v>
      </c>
      <c r="P6" s="72"/>
      <c r="Q6" s="72"/>
      <c r="R6" s="73"/>
      <c r="S6" s="80" t="s">
        <v>48</v>
      </c>
      <c r="T6" s="68" t="s">
        <v>49</v>
      </c>
    </row>
    <row r="7" spans="1:20" ht="18.75" customHeight="1" x14ac:dyDescent="0.3">
      <c r="A7" s="66"/>
      <c r="B7" s="66"/>
      <c r="C7" s="68" t="s">
        <v>50</v>
      </c>
      <c r="D7" s="68" t="s">
        <v>51</v>
      </c>
      <c r="E7" s="66"/>
      <c r="F7" s="66"/>
      <c r="G7" s="66"/>
      <c r="H7" s="66"/>
      <c r="I7" s="68" t="s">
        <v>52</v>
      </c>
      <c r="J7" s="68" t="s">
        <v>53</v>
      </c>
      <c r="K7" s="83"/>
      <c r="L7" s="85"/>
      <c r="M7" s="85"/>
      <c r="N7" s="66"/>
      <c r="O7" s="74"/>
      <c r="P7" s="75"/>
      <c r="Q7" s="75"/>
      <c r="R7" s="76"/>
      <c r="S7" s="81"/>
      <c r="T7" s="66"/>
    </row>
    <row r="8" spans="1:20" ht="152.25" customHeight="1" x14ac:dyDescent="0.3">
      <c r="A8" s="66"/>
      <c r="B8" s="66"/>
      <c r="C8" s="66"/>
      <c r="D8" s="66"/>
      <c r="E8" s="66"/>
      <c r="F8" s="66"/>
      <c r="G8" s="66"/>
      <c r="H8" s="66"/>
      <c r="I8" s="66"/>
      <c r="J8" s="66"/>
      <c r="K8" s="83"/>
      <c r="L8" s="85"/>
      <c r="M8" s="85"/>
      <c r="N8" s="66"/>
      <c r="O8" s="77"/>
      <c r="P8" s="78"/>
      <c r="Q8" s="78"/>
      <c r="R8" s="79"/>
      <c r="S8" s="81"/>
      <c r="T8" s="66"/>
    </row>
    <row r="9" spans="1:20" x14ac:dyDescent="0.3">
      <c r="A9" s="67"/>
      <c r="B9" s="67"/>
      <c r="C9" s="67"/>
      <c r="D9" s="67"/>
      <c r="E9" s="66"/>
      <c r="F9" s="67"/>
      <c r="G9" s="67"/>
      <c r="H9" s="41" t="s">
        <v>32</v>
      </c>
      <c r="I9" s="41" t="s">
        <v>32</v>
      </c>
      <c r="J9" s="41" t="s">
        <v>32</v>
      </c>
      <c r="K9" s="11" t="s">
        <v>54</v>
      </c>
      <c r="L9" s="86"/>
      <c r="M9" s="86"/>
      <c r="N9" s="67"/>
      <c r="O9" s="41" t="s">
        <v>30</v>
      </c>
      <c r="P9" s="41" t="s">
        <v>30</v>
      </c>
      <c r="Q9" s="41" t="s">
        <v>30</v>
      </c>
      <c r="R9" s="41" t="s">
        <v>30</v>
      </c>
      <c r="S9" s="12" t="s">
        <v>55</v>
      </c>
      <c r="T9" s="41" t="s">
        <v>55</v>
      </c>
    </row>
    <row r="10" spans="1:20" x14ac:dyDescent="0.3">
      <c r="A10" s="13">
        <v>1</v>
      </c>
      <c r="B10" s="13">
        <v>2</v>
      </c>
      <c r="C10" s="13">
        <v>3</v>
      </c>
      <c r="D10" s="13">
        <v>4</v>
      </c>
      <c r="E10" s="14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5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16</v>
      </c>
      <c r="T10" s="13">
        <v>17</v>
      </c>
    </row>
    <row r="11" spans="1:20" x14ac:dyDescent="0.3">
      <c r="A11" s="10" t="s">
        <v>75</v>
      </c>
      <c r="B11" s="9"/>
      <c r="C11" s="27" t="s">
        <v>34</v>
      </c>
      <c r="D11" s="27" t="s">
        <v>34</v>
      </c>
      <c r="E11" s="39" t="s">
        <v>34</v>
      </c>
      <c r="F11" s="27" t="s">
        <v>34</v>
      </c>
      <c r="G11" s="27" t="s">
        <v>34</v>
      </c>
      <c r="H11" s="8">
        <v>1501.9</v>
      </c>
      <c r="I11" s="8">
        <v>1439.7</v>
      </c>
      <c r="J11" s="8">
        <v>1056.9000000000001</v>
      </c>
      <c r="K11" s="16">
        <v>67</v>
      </c>
      <c r="L11" s="39" t="s">
        <v>34</v>
      </c>
      <c r="M11" s="39" t="s">
        <v>34</v>
      </c>
      <c r="N11" s="39" t="s">
        <v>34</v>
      </c>
      <c r="O11" s="8">
        <v>1770491.01</v>
      </c>
      <c r="P11" s="8">
        <v>54062.560000000005</v>
      </c>
      <c r="Q11" s="8">
        <v>54062.560000000005</v>
      </c>
      <c r="R11" s="8">
        <v>1662365.89</v>
      </c>
      <c r="S11" s="17">
        <v>1178.8341500765696</v>
      </c>
      <c r="T11" s="17">
        <v>4872.6023650306752</v>
      </c>
    </row>
    <row r="12" spans="1:20" x14ac:dyDescent="0.3">
      <c r="A12" s="7">
        <v>1</v>
      </c>
      <c r="B12" s="9" t="s">
        <v>69</v>
      </c>
      <c r="C12" s="27">
        <v>1983</v>
      </c>
      <c r="D12" s="27"/>
      <c r="E12" s="39" t="s">
        <v>56</v>
      </c>
      <c r="F12" s="27">
        <v>2</v>
      </c>
      <c r="G12" s="27">
        <v>2</v>
      </c>
      <c r="H12" s="8">
        <v>652</v>
      </c>
      <c r="I12" s="8">
        <v>594.5</v>
      </c>
      <c r="J12" s="8">
        <v>292.5</v>
      </c>
      <c r="K12" s="16">
        <v>36</v>
      </c>
      <c r="L12" s="39" t="s">
        <v>57</v>
      </c>
      <c r="M12" s="39" t="s">
        <v>67</v>
      </c>
      <c r="N12" s="39" t="s">
        <v>70</v>
      </c>
      <c r="O12" s="8">
        <v>1683828.75</v>
      </c>
      <c r="P12" s="8">
        <v>51501.55</v>
      </c>
      <c r="Q12" s="8">
        <v>51501.55</v>
      </c>
      <c r="R12" s="8">
        <v>1580825.65</v>
      </c>
      <c r="S12" s="17">
        <v>2582.5594325153374</v>
      </c>
      <c r="T12" s="17">
        <v>4872.6023650306752</v>
      </c>
    </row>
    <row r="13" spans="1:20" ht="37.5" x14ac:dyDescent="0.3">
      <c r="A13" s="7">
        <v>2</v>
      </c>
      <c r="B13" s="9" t="s">
        <v>71</v>
      </c>
      <c r="C13" s="27">
        <v>1977</v>
      </c>
      <c r="D13" s="27"/>
      <c r="E13" s="39" t="s">
        <v>56</v>
      </c>
      <c r="F13" s="27">
        <v>2</v>
      </c>
      <c r="G13" s="27">
        <v>3</v>
      </c>
      <c r="H13" s="8">
        <v>849.9</v>
      </c>
      <c r="I13" s="8">
        <v>845.2</v>
      </c>
      <c r="J13" s="8">
        <v>764.4</v>
      </c>
      <c r="K13" s="16">
        <v>31</v>
      </c>
      <c r="L13" s="39" t="s">
        <v>57</v>
      </c>
      <c r="M13" s="39" t="s">
        <v>58</v>
      </c>
      <c r="N13" s="39" t="s">
        <v>72</v>
      </c>
      <c r="O13" s="8">
        <v>86662.26</v>
      </c>
      <c r="P13" s="8">
        <v>2561.0100000000002</v>
      </c>
      <c r="Q13" s="8">
        <v>2561.0100000000002</v>
      </c>
      <c r="R13" s="8">
        <v>81540.240000000005</v>
      </c>
      <c r="S13" s="17">
        <v>101.9675961877868</v>
      </c>
      <c r="T13" s="17">
        <v>101.9675961877868</v>
      </c>
    </row>
    <row r="14" spans="1:20" x14ac:dyDescent="0.3">
      <c r="A14" s="10" t="s">
        <v>76</v>
      </c>
      <c r="B14" s="9"/>
      <c r="C14" s="27" t="s">
        <v>34</v>
      </c>
      <c r="D14" s="27" t="s">
        <v>34</v>
      </c>
      <c r="E14" s="39" t="s">
        <v>34</v>
      </c>
      <c r="F14" s="27" t="s">
        <v>34</v>
      </c>
      <c r="G14" s="27" t="s">
        <v>34</v>
      </c>
      <c r="H14" s="8">
        <v>1501.9</v>
      </c>
      <c r="I14" s="8">
        <v>1439.7</v>
      </c>
      <c r="J14" s="8">
        <v>1056.9000000000001</v>
      </c>
      <c r="K14" s="16">
        <v>67</v>
      </c>
      <c r="L14" s="39" t="s">
        <v>34</v>
      </c>
      <c r="M14" s="39" t="s">
        <v>34</v>
      </c>
      <c r="N14" s="39" t="s">
        <v>34</v>
      </c>
      <c r="O14" s="8">
        <v>2068691.55</v>
      </c>
      <c r="P14" s="8">
        <v>62434.5</v>
      </c>
      <c r="Q14" s="8">
        <v>62434.5</v>
      </c>
      <c r="R14" s="8">
        <v>1943822.5499999998</v>
      </c>
      <c r="S14" s="17">
        <v>1377.3830148478594</v>
      </c>
      <c r="T14" s="17">
        <v>5807.0949876456061</v>
      </c>
    </row>
    <row r="15" spans="1:20" x14ac:dyDescent="0.3">
      <c r="A15" s="7">
        <v>1</v>
      </c>
      <c r="B15" s="9" t="s">
        <v>69</v>
      </c>
      <c r="C15" s="27">
        <v>1983</v>
      </c>
      <c r="D15" s="27"/>
      <c r="E15" s="39" t="s">
        <v>56</v>
      </c>
      <c r="F15" s="27">
        <v>2</v>
      </c>
      <c r="G15" s="27">
        <v>2</v>
      </c>
      <c r="H15" s="8">
        <v>652</v>
      </c>
      <c r="I15" s="8">
        <v>594.5</v>
      </c>
      <c r="J15" s="8">
        <v>292.5</v>
      </c>
      <c r="K15" s="16">
        <v>36</v>
      </c>
      <c r="L15" s="39" t="s">
        <v>57</v>
      </c>
      <c r="M15" s="39" t="s">
        <v>67</v>
      </c>
      <c r="N15" s="39" t="s">
        <v>70</v>
      </c>
      <c r="O15" s="8">
        <v>24246.799999999999</v>
      </c>
      <c r="P15" s="8">
        <v>742.63</v>
      </c>
      <c r="Q15" s="8">
        <v>742.63</v>
      </c>
      <c r="R15" s="8">
        <v>22761.539999999997</v>
      </c>
      <c r="S15" s="17">
        <v>37.188343558282206</v>
      </c>
      <c r="T15" s="17">
        <v>37.188343558282206</v>
      </c>
    </row>
    <row r="16" spans="1:20" ht="37.5" x14ac:dyDescent="0.3">
      <c r="A16" s="7">
        <v>2</v>
      </c>
      <c r="B16" s="9" t="s">
        <v>71</v>
      </c>
      <c r="C16" s="27">
        <v>1977</v>
      </c>
      <c r="D16" s="27"/>
      <c r="E16" s="39" t="s">
        <v>56</v>
      </c>
      <c r="F16" s="27">
        <v>2</v>
      </c>
      <c r="G16" s="27">
        <v>3</v>
      </c>
      <c r="H16" s="8">
        <v>849.9</v>
      </c>
      <c r="I16" s="8">
        <v>845.2</v>
      </c>
      <c r="J16" s="8">
        <v>764.4</v>
      </c>
      <c r="K16" s="16">
        <v>31</v>
      </c>
      <c r="L16" s="39" t="s">
        <v>57</v>
      </c>
      <c r="M16" s="39" t="s">
        <v>58</v>
      </c>
      <c r="N16" s="39" t="s">
        <v>72</v>
      </c>
      <c r="O16" s="8">
        <v>2044444.75</v>
      </c>
      <c r="P16" s="8">
        <v>61691.87</v>
      </c>
      <c r="Q16" s="8">
        <v>61691.87</v>
      </c>
      <c r="R16" s="8">
        <v>1921061.0099999998</v>
      </c>
      <c r="S16" s="17">
        <v>2405.5121190728323</v>
      </c>
      <c r="T16" s="17">
        <v>5807.0949876456061</v>
      </c>
    </row>
    <row r="17" spans="1:20" x14ac:dyDescent="0.3">
      <c r="A17" s="10" t="s">
        <v>77</v>
      </c>
      <c r="B17" s="9"/>
      <c r="C17" s="27" t="s">
        <v>34</v>
      </c>
      <c r="D17" s="27" t="s">
        <v>34</v>
      </c>
      <c r="E17" s="39" t="s">
        <v>34</v>
      </c>
      <c r="F17" s="27" t="s">
        <v>34</v>
      </c>
      <c r="G17" s="27" t="s">
        <v>34</v>
      </c>
      <c r="H17" s="8">
        <v>805.8</v>
      </c>
      <c r="I17" s="8">
        <v>743.3</v>
      </c>
      <c r="J17" s="8">
        <v>743.3</v>
      </c>
      <c r="K17" s="16">
        <v>35</v>
      </c>
      <c r="L17" s="39" t="s">
        <v>34</v>
      </c>
      <c r="M17" s="39" t="s">
        <v>34</v>
      </c>
      <c r="N17" s="39" t="s">
        <v>34</v>
      </c>
      <c r="O17" s="8">
        <v>2586711.6800000002</v>
      </c>
      <c r="P17" s="8">
        <v>0</v>
      </c>
      <c r="Q17" s="8">
        <v>0</v>
      </c>
      <c r="R17" s="8">
        <v>2586711.6800000002</v>
      </c>
      <c r="S17" s="17">
        <v>3210.1162571357659</v>
      </c>
      <c r="T17" s="17">
        <v>4396.8449761727479</v>
      </c>
    </row>
    <row r="18" spans="1:20" x14ac:dyDescent="0.3">
      <c r="A18" s="7">
        <v>1</v>
      </c>
      <c r="B18" s="9" t="s">
        <v>73</v>
      </c>
      <c r="C18" s="27">
        <v>1975</v>
      </c>
      <c r="D18" s="27"/>
      <c r="E18" s="39" t="s">
        <v>56</v>
      </c>
      <c r="F18" s="27">
        <v>2</v>
      </c>
      <c r="G18" s="27">
        <v>2</v>
      </c>
      <c r="H18" s="8">
        <v>805.8</v>
      </c>
      <c r="I18" s="8">
        <v>743.3</v>
      </c>
      <c r="J18" s="8">
        <v>743.3</v>
      </c>
      <c r="K18" s="16">
        <v>35</v>
      </c>
      <c r="L18" s="39" t="s">
        <v>57</v>
      </c>
      <c r="M18" s="39" t="s">
        <v>68</v>
      </c>
      <c r="N18" s="39" t="s">
        <v>74</v>
      </c>
      <c r="O18" s="8">
        <v>2586711.6800000002</v>
      </c>
      <c r="P18" s="8">
        <v>0</v>
      </c>
      <c r="Q18" s="8">
        <v>0</v>
      </c>
      <c r="R18" s="8">
        <v>2586711.6800000002</v>
      </c>
      <c r="S18" s="17">
        <v>3210.1162571357659</v>
      </c>
      <c r="T18" s="17">
        <v>4396.8449761727479</v>
      </c>
    </row>
  </sheetData>
  <mergeCells count="21">
    <mergeCell ref="N1:T2"/>
    <mergeCell ref="B4:M4"/>
    <mergeCell ref="O6:R8"/>
    <mergeCell ref="S6:S8"/>
    <mergeCell ref="T6:T8"/>
    <mergeCell ref="C7:C9"/>
    <mergeCell ref="D7:D9"/>
    <mergeCell ref="I7:I8"/>
    <mergeCell ref="J7:J8"/>
    <mergeCell ref="H6:H8"/>
    <mergeCell ref="I6:J6"/>
    <mergeCell ref="K6:K8"/>
    <mergeCell ref="L6:L9"/>
    <mergeCell ref="M6:M9"/>
    <mergeCell ref="N6:N9"/>
    <mergeCell ref="G6:G9"/>
    <mergeCell ref="A6:A9"/>
    <mergeCell ref="B6:B9"/>
    <mergeCell ref="C6:D6"/>
    <mergeCell ref="E6:E9"/>
    <mergeCell ref="F6:F9"/>
  </mergeCells>
  <pageMargins left="0" right="0" top="0" bottom="0" header="0" footer="0"/>
  <pageSetup paperSize="9"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opLeftCell="A4" zoomScale="77" zoomScaleNormal="77" workbookViewId="0">
      <selection activeCell="A4" sqref="A4:B15"/>
    </sheetView>
  </sheetViews>
  <sheetFormatPr defaultRowHeight="15" x14ac:dyDescent="0.25"/>
  <cols>
    <col min="1" max="1" width="50.28515625" customWidth="1"/>
    <col min="2" max="2" width="47.85546875" customWidth="1"/>
    <col min="3" max="3" width="5.5703125" hidden="1" customWidth="1"/>
    <col min="4" max="8" width="9.140625" hidden="1" customWidth="1"/>
  </cols>
  <sheetData>
    <row r="1" spans="1:8" s="22" customFormat="1" x14ac:dyDescent="0.25">
      <c r="B1" s="88" t="s">
        <v>97</v>
      </c>
      <c r="C1" s="69"/>
      <c r="D1" s="69"/>
      <c r="E1" s="69"/>
      <c r="F1" s="69"/>
      <c r="G1" s="69"/>
      <c r="H1" s="69"/>
    </row>
    <row r="2" spans="1:8" s="22" customFormat="1" ht="102" customHeight="1" x14ac:dyDescent="0.25">
      <c r="B2" s="69"/>
      <c r="C2" s="69"/>
      <c r="D2" s="69"/>
      <c r="E2" s="69"/>
      <c r="F2" s="69"/>
      <c r="G2" s="69"/>
      <c r="H2" s="69"/>
    </row>
    <row r="3" spans="1:8" ht="119.25" customHeight="1" x14ac:dyDescent="0.3">
      <c r="A3" s="87" t="s">
        <v>98</v>
      </c>
      <c r="B3" s="87"/>
    </row>
    <row r="4" spans="1:8" s="21" customFormat="1" ht="37.5" x14ac:dyDescent="0.3">
      <c r="A4" s="19" t="s">
        <v>59</v>
      </c>
      <c r="B4" s="19" t="s">
        <v>60</v>
      </c>
    </row>
    <row r="5" spans="1:8" s="21" customFormat="1" ht="18.75" x14ac:dyDescent="0.3">
      <c r="A5" s="20" t="s">
        <v>61</v>
      </c>
      <c r="B5" s="18">
        <v>3839182.56</v>
      </c>
    </row>
    <row r="6" spans="1:8" s="21" customFormat="1" ht="56.25" x14ac:dyDescent="0.3">
      <c r="A6" s="24" t="s">
        <v>62</v>
      </c>
      <c r="B6" s="3">
        <v>0</v>
      </c>
    </row>
    <row r="7" spans="1:8" s="21" customFormat="1" ht="18.75" x14ac:dyDescent="0.3">
      <c r="A7" s="24" t="s">
        <v>63</v>
      </c>
      <c r="B7" s="3">
        <v>116497.06</v>
      </c>
    </row>
    <row r="8" spans="1:8" s="21" customFormat="1" ht="18.75" x14ac:dyDescent="0.3">
      <c r="A8" s="24" t="s">
        <v>64</v>
      </c>
      <c r="B8" s="3">
        <v>116497.06</v>
      </c>
    </row>
    <row r="9" spans="1:8" s="21" customFormat="1" ht="18.75" x14ac:dyDescent="0.3">
      <c r="A9" s="24" t="s">
        <v>65</v>
      </c>
      <c r="B9" s="25">
        <f>B5-B6-B7-B8</f>
        <v>3606188.44</v>
      </c>
    </row>
    <row r="10" spans="1:8" ht="37.5" x14ac:dyDescent="0.25">
      <c r="A10" s="19" t="s">
        <v>59</v>
      </c>
      <c r="B10" s="19" t="s">
        <v>66</v>
      </c>
    </row>
    <row r="11" spans="1:8" ht="18.75" x14ac:dyDescent="0.3">
      <c r="A11" s="20" t="s">
        <v>61</v>
      </c>
      <c r="B11" s="18">
        <v>2586711.6800000002</v>
      </c>
    </row>
    <row r="12" spans="1:8" ht="56.25" x14ac:dyDescent="0.3">
      <c r="A12" s="24" t="s">
        <v>62</v>
      </c>
      <c r="B12" s="3">
        <v>0</v>
      </c>
    </row>
    <row r="13" spans="1:8" ht="18.75" x14ac:dyDescent="0.3">
      <c r="A13" s="24" t="s">
        <v>63</v>
      </c>
      <c r="B13" s="3">
        <v>0</v>
      </c>
    </row>
    <row r="14" spans="1:8" ht="18.75" x14ac:dyDescent="0.3">
      <c r="A14" s="24" t="s">
        <v>64</v>
      </c>
      <c r="B14" s="3">
        <v>0</v>
      </c>
    </row>
    <row r="15" spans="1:8" ht="18.75" x14ac:dyDescent="0.3">
      <c r="A15" s="24" t="s">
        <v>65</v>
      </c>
      <c r="B15" s="25">
        <f>B11-B12-B13-B14</f>
        <v>2586711.6800000002</v>
      </c>
    </row>
  </sheetData>
  <mergeCells count="2">
    <mergeCell ref="A3:B3"/>
    <mergeCell ref="B1:H2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4"/>
  <sheetViews>
    <sheetView topLeftCell="N5" workbookViewId="0">
      <selection activeCell="F16" sqref="F16"/>
    </sheetView>
  </sheetViews>
  <sheetFormatPr defaultRowHeight="15" x14ac:dyDescent="0.25"/>
  <cols>
    <col min="1" max="1" width="0" hidden="1" customWidth="1"/>
    <col min="2" max="2" width="6.7109375" customWidth="1"/>
    <col min="3" max="3" width="15.140625" customWidth="1"/>
    <col min="4" max="4" width="11.140625" customWidth="1"/>
    <col min="5" max="5" width="14.42578125" customWidth="1"/>
    <col min="6" max="6" width="13.42578125" customWidth="1"/>
    <col min="7" max="7" width="6.5703125" customWidth="1"/>
    <col min="8" max="8" width="5.5703125" customWidth="1"/>
    <col min="9" max="9" width="7.85546875" customWidth="1"/>
    <col min="10" max="10" width="6.28515625" customWidth="1"/>
    <col min="11" max="11" width="6.5703125" customWidth="1"/>
    <col min="12" max="13" width="6.85546875" customWidth="1"/>
    <col min="14" max="14" width="6.28515625" customWidth="1"/>
    <col min="15" max="15" width="10" customWidth="1"/>
    <col min="16" max="16" width="13" customWidth="1"/>
    <col min="17" max="17" width="7" customWidth="1"/>
    <col min="18" max="18" width="6.85546875" customWidth="1"/>
    <col min="19" max="19" width="6.7109375" customWidth="1"/>
    <col min="20" max="20" width="6.140625" customWidth="1"/>
    <col min="21" max="21" width="6.42578125" customWidth="1"/>
    <col min="22" max="22" width="5.85546875" customWidth="1"/>
    <col min="23" max="23" width="6.5703125" customWidth="1"/>
    <col min="24" max="24" width="7.28515625" customWidth="1"/>
    <col min="25" max="25" width="9.42578125" customWidth="1"/>
    <col min="26" max="26" width="10.5703125" customWidth="1"/>
    <col min="27" max="27" width="6.42578125" customWidth="1"/>
    <col min="28" max="30" width="10.5703125" customWidth="1"/>
    <col min="31" max="31" width="10.42578125" customWidth="1"/>
    <col min="32" max="32" width="6.140625" customWidth="1"/>
    <col min="33" max="33" width="9.42578125" customWidth="1"/>
    <col min="34" max="34" width="6" customWidth="1"/>
    <col min="35" max="35" width="6.28515625" customWidth="1"/>
    <col min="36" max="36" width="6.42578125" customWidth="1"/>
  </cols>
  <sheetData>
    <row r="1" spans="1:36" s="22" customFormat="1" x14ac:dyDescent="0.25">
      <c r="AF1" s="89" t="s">
        <v>99</v>
      </c>
      <c r="AG1" s="90"/>
      <c r="AH1" s="90"/>
      <c r="AI1" s="90"/>
      <c r="AJ1" s="90"/>
    </row>
    <row r="2" spans="1:36" s="22" customFormat="1" ht="42" customHeight="1" x14ac:dyDescent="0.25">
      <c r="AF2" s="90"/>
      <c r="AG2" s="90"/>
      <c r="AH2" s="90"/>
      <c r="AI2" s="90"/>
      <c r="AJ2" s="90"/>
    </row>
    <row r="3" spans="1:36" s="22" customFormat="1" x14ac:dyDescent="0.25"/>
    <row r="4" spans="1:36" s="22" customFormat="1" ht="41.25" customHeight="1" x14ac:dyDescent="0.25">
      <c r="E4" s="91" t="s">
        <v>79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</row>
    <row r="5" spans="1:36" s="22" customFormat="1" x14ac:dyDescent="0.25"/>
    <row r="6" spans="1:36" s="22" customFormat="1" x14ac:dyDescent="0.25"/>
    <row r="7" spans="1:36" ht="45.75" customHeight="1" x14ac:dyDescent="0.25">
      <c r="A7" s="34"/>
      <c r="B7" s="95" t="s">
        <v>0</v>
      </c>
      <c r="C7" s="95" t="s">
        <v>1</v>
      </c>
      <c r="D7" s="95" t="s">
        <v>86</v>
      </c>
      <c r="E7" s="96" t="s">
        <v>87</v>
      </c>
      <c r="F7" s="99" t="s">
        <v>2</v>
      </c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104" t="s">
        <v>3</v>
      </c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5" t="s">
        <v>4</v>
      </c>
      <c r="AI7" s="105" t="s">
        <v>5</v>
      </c>
      <c r="AJ7" s="105" t="s">
        <v>6</v>
      </c>
    </row>
    <row r="8" spans="1:36" ht="45.75" customHeight="1" x14ac:dyDescent="0.25">
      <c r="A8" s="34"/>
      <c r="B8" s="95"/>
      <c r="C8" s="95"/>
      <c r="D8" s="95"/>
      <c r="E8" s="97"/>
      <c r="F8" s="100"/>
      <c r="G8" s="95" t="s">
        <v>7</v>
      </c>
      <c r="H8" s="95"/>
      <c r="I8" s="95"/>
      <c r="J8" s="95"/>
      <c r="K8" s="95"/>
      <c r="L8" s="95"/>
      <c r="M8" s="108" t="s">
        <v>8</v>
      </c>
      <c r="N8" s="109"/>
      <c r="O8" s="108" t="s">
        <v>9</v>
      </c>
      <c r="P8" s="109"/>
      <c r="Q8" s="108" t="s">
        <v>10</v>
      </c>
      <c r="R8" s="109"/>
      <c r="S8" s="108" t="s">
        <v>11</v>
      </c>
      <c r="T8" s="109"/>
      <c r="U8" s="108" t="s">
        <v>12</v>
      </c>
      <c r="V8" s="109"/>
      <c r="W8" s="93" t="s">
        <v>13</v>
      </c>
      <c r="X8" s="93" t="s">
        <v>88</v>
      </c>
      <c r="Y8" s="93" t="s">
        <v>15</v>
      </c>
      <c r="Z8" s="93" t="s">
        <v>16</v>
      </c>
      <c r="AA8" s="93" t="s">
        <v>17</v>
      </c>
      <c r="AB8" s="93" t="s">
        <v>89</v>
      </c>
      <c r="AC8" s="93" t="s">
        <v>90</v>
      </c>
      <c r="AD8" s="93" t="s">
        <v>91</v>
      </c>
      <c r="AE8" s="102" t="s">
        <v>21</v>
      </c>
      <c r="AF8" s="102" t="s">
        <v>22</v>
      </c>
      <c r="AG8" s="102" t="s">
        <v>92</v>
      </c>
      <c r="AH8" s="106"/>
      <c r="AI8" s="106"/>
      <c r="AJ8" s="106"/>
    </row>
    <row r="9" spans="1:36" ht="125.25" customHeight="1" x14ac:dyDescent="0.25">
      <c r="A9" s="34"/>
      <c r="B9" s="95"/>
      <c r="C9" s="95"/>
      <c r="D9" s="95"/>
      <c r="E9" s="98"/>
      <c r="F9" s="101"/>
      <c r="G9" s="35" t="s">
        <v>24</v>
      </c>
      <c r="H9" s="35" t="s">
        <v>25</v>
      </c>
      <c r="I9" s="35" t="s">
        <v>26</v>
      </c>
      <c r="J9" s="35" t="s">
        <v>27</v>
      </c>
      <c r="K9" s="35" t="s">
        <v>28</v>
      </c>
      <c r="L9" s="35" t="s">
        <v>29</v>
      </c>
      <c r="M9" s="110"/>
      <c r="N9" s="111"/>
      <c r="O9" s="110"/>
      <c r="P9" s="111"/>
      <c r="Q9" s="110"/>
      <c r="R9" s="111"/>
      <c r="S9" s="110"/>
      <c r="T9" s="111"/>
      <c r="U9" s="110"/>
      <c r="V9" s="111"/>
      <c r="W9" s="94"/>
      <c r="X9" s="94"/>
      <c r="Y9" s="94"/>
      <c r="Z9" s="94"/>
      <c r="AA9" s="94"/>
      <c r="AB9" s="94"/>
      <c r="AC9" s="94"/>
      <c r="AD9" s="94"/>
      <c r="AE9" s="103"/>
      <c r="AF9" s="103"/>
      <c r="AG9" s="103"/>
      <c r="AH9" s="106"/>
      <c r="AI9" s="106"/>
      <c r="AJ9" s="106"/>
    </row>
    <row r="10" spans="1:36" x14ac:dyDescent="0.25">
      <c r="A10" s="36"/>
      <c r="B10" s="95"/>
      <c r="C10" s="95"/>
      <c r="D10" s="95"/>
      <c r="E10" s="42" t="s">
        <v>93</v>
      </c>
      <c r="F10" s="37" t="s">
        <v>30</v>
      </c>
      <c r="G10" s="42" t="s">
        <v>30</v>
      </c>
      <c r="H10" s="42" t="s">
        <v>30</v>
      </c>
      <c r="I10" s="42" t="s">
        <v>30</v>
      </c>
      <c r="J10" s="42" t="s">
        <v>30</v>
      </c>
      <c r="K10" s="42" t="s">
        <v>30</v>
      </c>
      <c r="L10" s="42" t="s">
        <v>30</v>
      </c>
      <c r="M10" s="42" t="s">
        <v>31</v>
      </c>
      <c r="N10" s="42" t="s">
        <v>30</v>
      </c>
      <c r="O10" s="42" t="s">
        <v>32</v>
      </c>
      <c r="P10" s="42" t="s">
        <v>30</v>
      </c>
      <c r="Q10" s="42" t="s">
        <v>32</v>
      </c>
      <c r="R10" s="42" t="s">
        <v>30</v>
      </c>
      <c r="S10" s="42" t="s">
        <v>32</v>
      </c>
      <c r="T10" s="42" t="s">
        <v>30</v>
      </c>
      <c r="U10" s="42" t="s">
        <v>33</v>
      </c>
      <c r="V10" s="42" t="s">
        <v>30</v>
      </c>
      <c r="W10" s="42" t="s">
        <v>30</v>
      </c>
      <c r="X10" s="42" t="s">
        <v>30</v>
      </c>
      <c r="Y10" s="42" t="s">
        <v>30</v>
      </c>
      <c r="Z10" s="42" t="s">
        <v>30</v>
      </c>
      <c r="AA10" s="42" t="s">
        <v>30</v>
      </c>
      <c r="AB10" s="42" t="s">
        <v>30</v>
      </c>
      <c r="AC10" s="42" t="s">
        <v>30</v>
      </c>
      <c r="AD10" s="42" t="s">
        <v>30</v>
      </c>
      <c r="AE10" s="42" t="s">
        <v>30</v>
      </c>
      <c r="AF10" s="42" t="s">
        <v>30</v>
      </c>
      <c r="AG10" s="42" t="s">
        <v>30</v>
      </c>
      <c r="AH10" s="107"/>
      <c r="AI10" s="107"/>
      <c r="AJ10" s="107"/>
    </row>
    <row r="11" spans="1:36" x14ac:dyDescent="0.25">
      <c r="A11" s="34"/>
      <c r="B11" s="38">
        <v>1</v>
      </c>
      <c r="C11" s="38">
        <v>2</v>
      </c>
      <c r="D11" s="38">
        <v>3</v>
      </c>
      <c r="E11" s="38">
        <v>4</v>
      </c>
      <c r="F11" s="38">
        <v>5</v>
      </c>
      <c r="G11" s="38">
        <v>6</v>
      </c>
      <c r="H11" s="38">
        <v>7</v>
      </c>
      <c r="I11" s="38">
        <v>8</v>
      </c>
      <c r="J11" s="38">
        <v>9</v>
      </c>
      <c r="K11" s="38">
        <v>10</v>
      </c>
      <c r="L11" s="38">
        <v>11</v>
      </c>
      <c r="M11" s="38">
        <v>12</v>
      </c>
      <c r="N11" s="38">
        <v>13</v>
      </c>
      <c r="O11" s="38">
        <v>14</v>
      </c>
      <c r="P11" s="38">
        <v>15</v>
      </c>
      <c r="Q11" s="38">
        <v>16</v>
      </c>
      <c r="R11" s="38">
        <v>17</v>
      </c>
      <c r="S11" s="38">
        <v>18</v>
      </c>
      <c r="T11" s="38">
        <v>19</v>
      </c>
      <c r="U11" s="38">
        <v>20</v>
      </c>
      <c r="V11" s="38">
        <v>21</v>
      </c>
      <c r="W11" s="38">
        <v>22</v>
      </c>
      <c r="X11" s="38">
        <v>23</v>
      </c>
      <c r="Y11" s="38">
        <v>24</v>
      </c>
      <c r="Z11" s="38">
        <v>25</v>
      </c>
      <c r="AA11" s="38">
        <v>26</v>
      </c>
      <c r="AB11" s="38">
        <v>27</v>
      </c>
      <c r="AC11" s="38">
        <v>28</v>
      </c>
      <c r="AD11" s="38">
        <v>29</v>
      </c>
      <c r="AE11" s="38">
        <v>30</v>
      </c>
      <c r="AF11" s="38">
        <v>31</v>
      </c>
      <c r="AG11" s="38">
        <v>32</v>
      </c>
      <c r="AH11" s="38">
        <v>33</v>
      </c>
      <c r="AI11" s="38">
        <v>34</v>
      </c>
      <c r="AJ11" s="38">
        <v>35</v>
      </c>
    </row>
    <row r="12" spans="1:36" ht="20.25" x14ac:dyDescent="0.25">
      <c r="B12" s="92" t="s">
        <v>79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</row>
    <row r="13" spans="1:36" ht="18.75" x14ac:dyDescent="0.3">
      <c r="B13" s="10" t="s">
        <v>80</v>
      </c>
      <c r="C13" s="113"/>
      <c r="D13" s="114" t="s">
        <v>34</v>
      </c>
      <c r="E13" s="115">
        <f>AVERAGE(E14:E14)</f>
        <v>0.65390000000000004</v>
      </c>
      <c r="F13" s="116">
        <f>F14</f>
        <v>804045.51</v>
      </c>
      <c r="G13" s="116">
        <f t="shared" ref="G13:AG13" si="0">G14</f>
        <v>0</v>
      </c>
      <c r="H13" s="116">
        <f t="shared" si="0"/>
        <v>0</v>
      </c>
      <c r="I13" s="116">
        <f t="shared" si="0"/>
        <v>0</v>
      </c>
      <c r="J13" s="116">
        <f t="shared" si="0"/>
        <v>0</v>
      </c>
      <c r="K13" s="116">
        <f t="shared" si="0"/>
        <v>0</v>
      </c>
      <c r="L13" s="116">
        <f t="shared" si="0"/>
        <v>0</v>
      </c>
      <c r="M13" s="117">
        <f t="shared" si="0"/>
        <v>0</v>
      </c>
      <c r="N13" s="116">
        <f t="shared" si="0"/>
        <v>0</v>
      </c>
      <c r="O13" s="116">
        <f t="shared" si="0"/>
        <v>426</v>
      </c>
      <c r="P13" s="116">
        <f t="shared" si="0"/>
        <v>804045.51</v>
      </c>
      <c r="Q13" s="116">
        <f t="shared" si="0"/>
        <v>0</v>
      </c>
      <c r="R13" s="116">
        <f t="shared" si="0"/>
        <v>0</v>
      </c>
      <c r="S13" s="116">
        <f t="shared" si="0"/>
        <v>0</v>
      </c>
      <c r="T13" s="116">
        <f t="shared" si="0"/>
        <v>0</v>
      </c>
      <c r="U13" s="116">
        <f t="shared" si="0"/>
        <v>0</v>
      </c>
      <c r="V13" s="116">
        <f t="shared" si="0"/>
        <v>0</v>
      </c>
      <c r="W13" s="116">
        <f t="shared" si="0"/>
        <v>0</v>
      </c>
      <c r="X13" s="116">
        <f t="shared" si="0"/>
        <v>0</v>
      </c>
      <c r="Y13" s="116">
        <f t="shared" si="0"/>
        <v>0</v>
      </c>
      <c r="Z13" s="116">
        <f t="shared" si="0"/>
        <v>0</v>
      </c>
      <c r="AA13" s="116">
        <f t="shared" si="0"/>
        <v>0</v>
      </c>
      <c r="AB13" s="116">
        <f t="shared" si="0"/>
        <v>0</v>
      </c>
      <c r="AC13" s="116">
        <f t="shared" si="0"/>
        <v>0</v>
      </c>
      <c r="AD13" s="116">
        <f t="shared" si="0"/>
        <v>0</v>
      </c>
      <c r="AE13" s="116">
        <f t="shared" si="0"/>
        <v>0</v>
      </c>
      <c r="AF13" s="116">
        <f t="shared" si="0"/>
        <v>0</v>
      </c>
      <c r="AG13" s="116">
        <f t="shared" si="0"/>
        <v>0</v>
      </c>
      <c r="AH13" s="118" t="s">
        <v>34</v>
      </c>
      <c r="AI13" s="118" t="s">
        <v>34</v>
      </c>
      <c r="AJ13" s="118" t="s">
        <v>34</v>
      </c>
    </row>
    <row r="14" spans="1:36" ht="35.25" customHeight="1" x14ac:dyDescent="0.3">
      <c r="B14" s="7">
        <v>1</v>
      </c>
      <c r="C14" s="113" t="s">
        <v>82</v>
      </c>
      <c r="D14" s="40" t="s">
        <v>85</v>
      </c>
      <c r="E14" s="115">
        <v>0.65390000000000004</v>
      </c>
      <c r="F14" s="116">
        <f>G14+H14+I14+J14+K14+L14+N14+P14+R14+T14+V14+W14+X14+Y14+Z14+AA14+AB14+AC14+AD14+AE14+AF14+AG14</f>
        <v>804045.51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7">
        <v>0</v>
      </c>
      <c r="N14" s="116">
        <v>0</v>
      </c>
      <c r="O14" s="116">
        <v>426</v>
      </c>
      <c r="P14" s="119">
        <v>804045.51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8" t="s">
        <v>35</v>
      </c>
      <c r="AI14" s="118">
        <v>2019</v>
      </c>
      <c r="AJ14" s="118" t="s">
        <v>35</v>
      </c>
    </row>
  </sheetData>
  <mergeCells count="30">
    <mergeCell ref="AJ7:AJ10"/>
    <mergeCell ref="G8:L8"/>
    <mergeCell ref="M8:N9"/>
    <mergeCell ref="O8:P9"/>
    <mergeCell ref="Q8:R9"/>
    <mergeCell ref="S8:T9"/>
    <mergeCell ref="U8:V9"/>
    <mergeCell ref="G7:V7"/>
    <mergeCell ref="AG8:AG9"/>
    <mergeCell ref="AE8:AE9"/>
    <mergeCell ref="AF8:AF9"/>
    <mergeCell ref="W7:AG7"/>
    <mergeCell ref="AH7:AH10"/>
    <mergeCell ref="AI7:AI10"/>
    <mergeCell ref="AF1:AJ2"/>
    <mergeCell ref="E4:AB4"/>
    <mergeCell ref="B12:AJ12"/>
    <mergeCell ref="W8:W9"/>
    <mergeCell ref="X8:X9"/>
    <mergeCell ref="Y8:Y9"/>
    <mergeCell ref="Z8:Z9"/>
    <mergeCell ref="AA8:AA9"/>
    <mergeCell ref="AB8:AB9"/>
    <mergeCell ref="B7:B10"/>
    <mergeCell ref="C7:C10"/>
    <mergeCell ref="D7:D10"/>
    <mergeCell ref="E7:E9"/>
    <mergeCell ref="F7:F9"/>
    <mergeCell ref="AC8:AC9"/>
    <mergeCell ref="AD8:AD9"/>
  </mergeCells>
  <pageMargins left="0.7" right="0.7" top="0.75" bottom="0.75" header="0.3" footer="0.3"/>
  <pageSetup paperSize="9" scale="4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zoomScale="60" zoomScaleNormal="60" workbookViewId="0">
      <selection activeCell="M20" sqref="M20"/>
    </sheetView>
  </sheetViews>
  <sheetFormatPr defaultRowHeight="15" x14ac:dyDescent="0.25"/>
  <cols>
    <col min="1" max="1" width="10.85546875" customWidth="1"/>
    <col min="2" max="2" width="30.140625" customWidth="1"/>
    <col min="3" max="3" width="12.85546875" customWidth="1"/>
    <col min="4" max="4" width="11.28515625" customWidth="1"/>
    <col min="5" max="5" width="11.85546875" customWidth="1"/>
    <col min="6" max="6" width="9" customWidth="1"/>
    <col min="7" max="7" width="10.5703125" customWidth="1"/>
    <col min="8" max="8" width="14.7109375" customWidth="1"/>
    <col min="9" max="9" width="17" customWidth="1"/>
    <col min="10" max="10" width="22.28515625" customWidth="1"/>
    <col min="11" max="11" width="19.7109375" customWidth="1"/>
    <col min="12" max="12" width="32" customWidth="1"/>
    <col min="13" max="13" width="14.140625" customWidth="1"/>
    <col min="14" max="14" width="23.5703125" customWidth="1"/>
    <col min="15" max="15" width="17.28515625" customWidth="1"/>
    <col min="16" max="16" width="20.28515625" customWidth="1"/>
  </cols>
  <sheetData>
    <row r="1" spans="1:16" s="22" customFormat="1" ht="78.75" customHeight="1" x14ac:dyDescent="0.25">
      <c r="N1" s="112" t="s">
        <v>97</v>
      </c>
      <c r="O1" s="112"/>
      <c r="P1" s="112"/>
    </row>
    <row r="2" spans="1:16" s="22" customFormat="1" x14ac:dyDescent="0.25">
      <c r="N2" s="112"/>
      <c r="O2" s="112"/>
      <c r="P2" s="112"/>
    </row>
    <row r="3" spans="1:16" s="22" customFormat="1" x14ac:dyDescent="0.25"/>
    <row r="4" spans="1:16" s="22" customFormat="1" x14ac:dyDescent="0.25">
      <c r="C4" s="134" t="s">
        <v>79</v>
      </c>
      <c r="D4" s="135"/>
      <c r="E4" s="135"/>
      <c r="F4" s="135"/>
      <c r="G4" s="135"/>
      <c r="H4" s="135"/>
      <c r="I4" s="135"/>
      <c r="J4" s="135"/>
      <c r="K4" s="135"/>
      <c r="L4" s="135"/>
    </row>
    <row r="5" spans="1:16" s="22" customFormat="1" ht="65.25" customHeight="1" x14ac:dyDescent="0.25"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16" s="22" customFormat="1" x14ac:dyDescent="0.25"/>
    <row r="7" spans="1:16" s="28" customFormat="1" ht="18.75" customHeight="1" x14ac:dyDescent="0.25">
      <c r="A7" s="120" t="s">
        <v>0</v>
      </c>
      <c r="B7" s="120" t="s">
        <v>78</v>
      </c>
      <c r="C7" s="126" t="s">
        <v>37</v>
      </c>
      <c r="D7" s="127"/>
      <c r="E7" s="128" t="s">
        <v>38</v>
      </c>
      <c r="F7" s="128" t="s">
        <v>39</v>
      </c>
      <c r="G7" s="128" t="s">
        <v>40</v>
      </c>
      <c r="H7" s="128" t="s">
        <v>41</v>
      </c>
      <c r="I7" s="126" t="s">
        <v>42</v>
      </c>
      <c r="J7" s="127"/>
      <c r="K7" s="123" t="s">
        <v>43</v>
      </c>
      <c r="L7" s="123" t="s">
        <v>45</v>
      </c>
      <c r="M7" s="123" t="s">
        <v>46</v>
      </c>
      <c r="N7" s="120" t="s">
        <v>2</v>
      </c>
      <c r="O7" s="123" t="s">
        <v>48</v>
      </c>
      <c r="P7" s="123" t="s">
        <v>49</v>
      </c>
    </row>
    <row r="8" spans="1:16" s="28" customFormat="1" ht="15" customHeight="1" x14ac:dyDescent="0.25">
      <c r="A8" s="121"/>
      <c r="B8" s="121"/>
      <c r="C8" s="128" t="s">
        <v>50</v>
      </c>
      <c r="D8" s="128" t="s">
        <v>51</v>
      </c>
      <c r="E8" s="129"/>
      <c r="F8" s="129"/>
      <c r="G8" s="129"/>
      <c r="H8" s="129"/>
      <c r="I8" s="128" t="s">
        <v>52</v>
      </c>
      <c r="J8" s="128" t="s">
        <v>53</v>
      </c>
      <c r="K8" s="124"/>
      <c r="L8" s="124"/>
      <c r="M8" s="124"/>
      <c r="N8" s="121"/>
      <c r="O8" s="124"/>
      <c r="P8" s="124"/>
    </row>
    <row r="9" spans="1:16" s="28" customFormat="1" ht="111" customHeight="1" x14ac:dyDescent="0.25">
      <c r="A9" s="121"/>
      <c r="B9" s="121"/>
      <c r="C9" s="129"/>
      <c r="D9" s="129"/>
      <c r="E9" s="129"/>
      <c r="F9" s="129"/>
      <c r="G9" s="129"/>
      <c r="H9" s="130"/>
      <c r="I9" s="130"/>
      <c r="J9" s="130"/>
      <c r="K9" s="125"/>
      <c r="L9" s="124"/>
      <c r="M9" s="124"/>
      <c r="N9" s="122"/>
      <c r="O9" s="125"/>
      <c r="P9" s="125"/>
    </row>
    <row r="10" spans="1:16" s="28" customFormat="1" ht="18.75" x14ac:dyDescent="0.25">
      <c r="A10" s="122"/>
      <c r="B10" s="122"/>
      <c r="C10" s="130"/>
      <c r="D10" s="130"/>
      <c r="E10" s="130"/>
      <c r="F10" s="130"/>
      <c r="G10" s="130"/>
      <c r="H10" s="43" t="s">
        <v>32</v>
      </c>
      <c r="I10" s="43" t="s">
        <v>32</v>
      </c>
      <c r="J10" s="43" t="s">
        <v>32</v>
      </c>
      <c r="K10" s="43" t="s">
        <v>54</v>
      </c>
      <c r="L10" s="125"/>
      <c r="M10" s="125"/>
      <c r="N10" s="43" t="s">
        <v>30</v>
      </c>
      <c r="O10" s="43" t="s">
        <v>55</v>
      </c>
      <c r="P10" s="43" t="s">
        <v>55</v>
      </c>
    </row>
    <row r="11" spans="1:16" s="28" customFormat="1" ht="18.75" x14ac:dyDescent="0.25">
      <c r="A11" s="43">
        <v>1</v>
      </c>
      <c r="B11" s="43">
        <v>2</v>
      </c>
      <c r="C11" s="43">
        <v>3</v>
      </c>
      <c r="D11" s="43">
        <v>4</v>
      </c>
      <c r="E11" s="43">
        <v>5</v>
      </c>
      <c r="F11" s="29">
        <v>5.5697674418604599</v>
      </c>
      <c r="G11" s="29">
        <v>7</v>
      </c>
      <c r="H11" s="29">
        <v>8</v>
      </c>
      <c r="I11" s="29">
        <v>9</v>
      </c>
      <c r="J11" s="29">
        <v>10</v>
      </c>
      <c r="K11" s="43">
        <v>11</v>
      </c>
      <c r="L11" s="29">
        <v>12</v>
      </c>
      <c r="M11" s="29">
        <v>13</v>
      </c>
      <c r="N11" s="29">
        <v>14</v>
      </c>
      <c r="O11" s="29">
        <v>15</v>
      </c>
      <c r="P11" s="29">
        <v>16</v>
      </c>
    </row>
    <row r="12" spans="1:16" s="28" customFormat="1" ht="18.75" x14ac:dyDescent="0.25">
      <c r="A12" s="131" t="s">
        <v>79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3"/>
    </row>
    <row r="13" spans="1:16" s="28" customFormat="1" ht="18.75" x14ac:dyDescent="0.3">
      <c r="A13" s="30" t="s">
        <v>80</v>
      </c>
      <c r="B13" s="30"/>
      <c r="C13" s="32" t="s">
        <v>81</v>
      </c>
      <c r="D13" s="32" t="s">
        <v>81</v>
      </c>
      <c r="E13" s="32" t="s">
        <v>81</v>
      </c>
      <c r="F13" s="32" t="s">
        <v>81</v>
      </c>
      <c r="G13" s="32" t="s">
        <v>81</v>
      </c>
      <c r="H13" s="33">
        <v>884.5</v>
      </c>
      <c r="I13" s="33">
        <v>558.1</v>
      </c>
      <c r="J13" s="33">
        <v>316.39999999999998</v>
      </c>
      <c r="K13" s="33">
        <v>22</v>
      </c>
      <c r="L13" s="32" t="s">
        <v>34</v>
      </c>
      <c r="M13" s="32" t="s">
        <v>34</v>
      </c>
      <c r="N13" s="31">
        <v>804045.51</v>
      </c>
      <c r="O13" s="31">
        <v>909.03958168456757</v>
      </c>
      <c r="P13" s="31">
        <v>2853.602781232335</v>
      </c>
    </row>
    <row r="14" spans="1:16" s="28" customFormat="1" ht="18.75" x14ac:dyDescent="0.3">
      <c r="A14" s="30">
        <v>1</v>
      </c>
      <c r="B14" s="30" t="s">
        <v>82</v>
      </c>
      <c r="C14" s="32">
        <v>1984</v>
      </c>
      <c r="D14" s="32"/>
      <c r="E14" s="32" t="s">
        <v>83</v>
      </c>
      <c r="F14" s="33">
        <v>2</v>
      </c>
      <c r="G14" s="33">
        <v>2</v>
      </c>
      <c r="H14" s="33">
        <v>884.5</v>
      </c>
      <c r="I14" s="33">
        <v>558.1</v>
      </c>
      <c r="J14" s="33">
        <v>316.39999999999998</v>
      </c>
      <c r="K14" s="33">
        <v>22</v>
      </c>
      <c r="L14" s="32" t="s">
        <v>84</v>
      </c>
      <c r="M14" s="32" t="s">
        <v>35</v>
      </c>
      <c r="N14" s="31">
        <v>804045.51</v>
      </c>
      <c r="O14" s="31">
        <v>909.03958168456757</v>
      </c>
      <c r="P14" s="31">
        <v>2853.602781232335</v>
      </c>
    </row>
  </sheetData>
  <mergeCells count="21">
    <mergeCell ref="B7:B10"/>
    <mergeCell ref="C7:D7"/>
    <mergeCell ref="E7:E10"/>
    <mergeCell ref="F7:F10"/>
    <mergeCell ref="G7:G10"/>
    <mergeCell ref="N1:P2"/>
    <mergeCell ref="C4:L5"/>
    <mergeCell ref="A12:P12"/>
    <mergeCell ref="O7:O9"/>
    <mergeCell ref="P7:P9"/>
    <mergeCell ref="C8:C10"/>
    <mergeCell ref="D8:D10"/>
    <mergeCell ref="I8:I9"/>
    <mergeCell ref="J8:J9"/>
    <mergeCell ref="H7:H9"/>
    <mergeCell ref="I7:J7"/>
    <mergeCell ref="K7:K9"/>
    <mergeCell ref="L7:L10"/>
    <mergeCell ref="M7:M10"/>
    <mergeCell ref="N7:N9"/>
    <mergeCell ref="A7:A10"/>
  </mergeCell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Реестр</vt:lpstr>
      <vt:lpstr>Перечень</vt:lpstr>
      <vt:lpstr>Ресурсное обеспечение</vt:lpstr>
      <vt:lpstr>Реестрр-восст</vt:lpstr>
      <vt:lpstr>Перечень - восст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Профи</cp:lastModifiedBy>
  <cp:lastPrinted>2020-07-03T12:26:58Z</cp:lastPrinted>
  <dcterms:created xsi:type="dcterms:W3CDTF">2018-11-14T07:58:26Z</dcterms:created>
  <dcterms:modified xsi:type="dcterms:W3CDTF">2020-07-03T12:28:18Z</dcterms:modified>
</cp:coreProperties>
</file>