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6" i="1" l="1"/>
  <c r="G38" i="1"/>
  <c r="G43" i="1" l="1"/>
  <c r="G44" i="1"/>
  <c r="E43" i="1"/>
  <c r="D43" i="1"/>
  <c r="E8" i="1"/>
  <c r="D51" i="1" l="1"/>
  <c r="E17" i="1"/>
  <c r="D17" i="1"/>
  <c r="G17" i="1" s="1"/>
  <c r="D8" i="1" l="1"/>
  <c r="G12" i="1"/>
  <c r="G11" i="1"/>
  <c r="E57" i="1" l="1"/>
  <c r="D57" i="1"/>
  <c r="D69" i="1" s="1"/>
  <c r="G59" i="1"/>
  <c r="G21" i="1"/>
  <c r="G48" i="1" l="1"/>
  <c r="E47" i="1"/>
  <c r="E45" i="1"/>
  <c r="G41" i="1"/>
  <c r="G47" i="1" l="1"/>
  <c r="D36" i="1"/>
  <c r="E34" i="1"/>
  <c r="D34" i="1"/>
  <c r="G34" i="1" l="1"/>
  <c r="D26" i="1"/>
  <c r="D29" i="1" l="1"/>
  <c r="E29" i="1" l="1"/>
  <c r="G31" i="1"/>
  <c r="G42" i="1" l="1"/>
  <c r="D65" i="1" l="1"/>
  <c r="E51" i="1"/>
  <c r="E26" i="1" l="1"/>
  <c r="G22" i="1"/>
  <c r="G9" i="1"/>
  <c r="G10" i="1"/>
  <c r="G14" i="1"/>
  <c r="G16" i="1"/>
  <c r="G18" i="1"/>
  <c r="G19" i="1"/>
  <c r="G23" i="1"/>
  <c r="D70" i="1"/>
  <c r="E63" i="1" l="1"/>
  <c r="E65" i="1"/>
  <c r="E32" i="1"/>
  <c r="E69" i="1" l="1"/>
  <c r="E24" i="1"/>
  <c r="E15" i="1" s="1"/>
  <c r="G68" i="1"/>
  <c r="G13" i="1" l="1"/>
  <c r="E7" i="1"/>
  <c r="G67" i="1"/>
  <c r="E6" i="1" l="1"/>
  <c r="E49" i="1" s="1"/>
  <c r="G66" i="1"/>
  <c r="E70" i="1" l="1"/>
  <c r="G65" i="1"/>
  <c r="G64" i="1" l="1"/>
  <c r="D63" i="1" l="1"/>
  <c r="G63" i="1" l="1"/>
  <c r="G69" i="1"/>
  <c r="G62" i="1"/>
  <c r="G61" i="1" l="1"/>
  <c r="G60" i="1" l="1"/>
  <c r="G58" i="1" l="1"/>
  <c r="G57" i="1" l="1"/>
  <c r="G56" i="1" l="1"/>
  <c r="G55" i="1" l="1"/>
  <c r="G54" i="1" l="1"/>
  <c r="G53" i="1" l="1"/>
  <c r="G52" i="1" l="1"/>
  <c r="G51" i="1" l="1"/>
  <c r="G40" i="1" l="1"/>
  <c r="G39" i="1" l="1"/>
  <c r="G37" i="1" l="1"/>
  <c r="G36" i="1" l="1"/>
  <c r="G35" i="1" l="1"/>
  <c r="G33" i="1" l="1"/>
  <c r="D32" i="1" l="1"/>
  <c r="G32" i="1" l="1"/>
  <c r="G30" i="1"/>
  <c r="G29" i="1" l="1"/>
  <c r="G28" i="1" l="1"/>
  <c r="G27" i="1" l="1"/>
  <c r="G26" i="1" l="1"/>
  <c r="G25" i="1" l="1"/>
  <c r="D24" i="1" l="1"/>
  <c r="G24" i="1" s="1"/>
  <c r="G20" i="1" l="1"/>
  <c r="D15" i="1" l="1"/>
  <c r="G15" i="1" l="1"/>
  <c r="G8" i="1"/>
  <c r="D7" i="1" l="1"/>
  <c r="D6" i="1" s="1"/>
  <c r="G7" i="1" l="1"/>
  <c r="G46" i="1"/>
  <c r="D49" i="1" l="1"/>
  <c r="G49" i="1" s="1"/>
  <c r="G45" i="1"/>
</calcChain>
</file>

<file path=xl/sharedStrings.xml><?xml version="1.0" encoding="utf-8"?>
<sst xmlns="http://schemas.openxmlformats.org/spreadsheetml/2006/main" count="71" uniqueCount="71">
  <si>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</si>
  <si>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</si>
  <si>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</si>
  <si>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</si>
  <si>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</si>
  <si>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</si>
  <si>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</si>
  <si>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</si>
  <si>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</si>
  <si>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</si>
  <si>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</si>
  <si>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</si>
  <si>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</si>
  <si>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</si>
  <si>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</si>
  <si>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</si>
  <si>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</si>
  <si>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</si>
  <si>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</si>
  <si>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</si>
  <si>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</si>
  <si>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</si>
  <si>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</si>
  <si>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</si>
  <si>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</si>
  <si>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</si>
  <si>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</si>
  <si>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</si>
  <si>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</si>
  <si>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</si>
  <si>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</si>
  <si>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</si>
  <si>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</si>
  <si>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</si>
  <si>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</si>
  <si>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</si>
  <si>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</si>
  <si>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</si>
  <si>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</si>
  <si>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</si>
  <si>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</si>
  <si>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</si>
  <si>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</si>
  <si>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</si>
  <si>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</si>
  <si>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</si>
  <si>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</si>
  <si>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</si>
  <si>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</si>
  <si>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</si>
  <si>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</si>
  <si>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</si>
  <si>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</si>
  <si>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</si>
  <si>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Прочие межбюджетные трансферты передаваемые бюджетам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</si>
  <si>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 Федерации</t>
  </si>
  <si>
    <t>Прочие доходы от компенсации затрат бюджетов сельских поселений</t>
  </si>
  <si>
    <t>Субвенции местным бюджетам на выполнение передаваемых полномочий субъектовРоссийской Федерации</t>
  </si>
  <si>
    <t>ВОЗВРАТ ОСТАТКОВ СУБСИДИИ, СУБВЕНЦИИ И ИНЫХ МЕЖБЮДЖЕТНЫХ ТРАНСФЕРТОВ, ИМЕЮЩИХ ЦЕЛЕВОЕ НАЗНАЧЕНИЕ, ПРОШЛЫХ ЛЕТ</t>
  </si>
  <si>
    <t>Возврат прочих остатков субсидий, субвенции и иных межбюджетных трансфертов, имеющих целевое назначение, прошлых лет из бюджетов сельских поселенийц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</si>
  <si>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алатежу согласно законодательсту Российской Федерации)</t>
  </si>
  <si>
    <t>Коммунальное хозяйство</t>
  </si>
  <si>
    <t>План 2021год</t>
  </si>
  <si>
    <t>Налог на доход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227. 227.1. и 228 Налогового кодекса Российской Федерации (суммы денежных взывсканий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</si>
  <si>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адвакатов,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</t>
  </si>
  <si>
    <t>БЕЗВОЗМЕЗДНЫЕ ПОСТУПЛЕНИЯ ОТ НЕГОСУДАРСТВЕННЫХ ОРГАНИЗАЦИЙ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</si>
  <si>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поселенийц</t>
  </si>
  <si>
    <t>Приложение к постановлению администрации муниципального образования Второвское Камешковского района от 04.10.2021   № 59</t>
  </si>
  <si>
    <t>Отчет об исполнении бюджета муниципального образования Второвское Камешковского района на 01 октября  2021 года (тыс.руб.)</t>
  </si>
  <si>
    <t>Исполнено на 01.10.2021</t>
  </si>
  <si>
    <t>Дотации бюджетам сельских поселений на поддержку мер по обьеспечению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</si>
</sst>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2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164" fontId="2" fillId="0" borderId="39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2" fillId="0" borderId="4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topLeftCell="A10" workbookViewId="0">
      <selection activeCell="E60" sqref="E60:F60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115" t="s">
        <v>67</v>
      </c>
      <c r="H1" s="115"/>
    </row>
    <row r="2" spans="1:8" ht="1.5" hidden="1" customHeight="1" x14ac:dyDescent="0.25"/>
    <row r="3" spans="1:8" ht="27" customHeight="1" x14ac:dyDescent="0.25">
      <c r="A3" s="59" t="s">
        <v>68</v>
      </c>
      <c r="B3" s="59"/>
      <c r="C3" s="59"/>
      <c r="D3" s="59"/>
      <c r="E3" s="59"/>
      <c r="F3" s="59"/>
      <c r="G3" s="59"/>
    </row>
    <row r="4" spans="1:8" ht="38.25" customHeight="1" x14ac:dyDescent="0.25">
      <c r="A4" s="1" t="s">
        <v>0</v>
      </c>
      <c r="B4" s="1"/>
      <c r="C4" s="1"/>
      <c r="D4" s="2" t="s">
        <v>62</v>
      </c>
      <c r="E4" s="69" t="s">
        <v>69</v>
      </c>
      <c r="F4" s="70"/>
      <c r="G4" s="69" t="s">
        <v>1</v>
      </c>
      <c r="H4" s="70"/>
    </row>
    <row r="5" spans="1:8" ht="12.75" customHeight="1" thickBot="1" x14ac:dyDescent="0.3">
      <c r="A5" s="71">
        <v>1</v>
      </c>
      <c r="B5" s="75"/>
      <c r="C5" s="72"/>
      <c r="D5" s="11">
        <v>2</v>
      </c>
      <c r="E5" s="71">
        <v>3</v>
      </c>
      <c r="F5" s="72"/>
      <c r="G5" s="71">
        <v>4</v>
      </c>
      <c r="H5" s="72"/>
    </row>
    <row r="6" spans="1:8" ht="12.75" customHeight="1" thickBot="1" x14ac:dyDescent="0.3">
      <c r="A6" s="34" t="s">
        <v>2</v>
      </c>
      <c r="B6" s="35"/>
      <c r="C6" s="36"/>
      <c r="D6" s="9">
        <f>D7+D15+D17+D24+D26+D29+D32+D34</f>
        <v>11302.2</v>
      </c>
      <c r="E6" s="66">
        <f>E7+E15+E17+E24+E26+E29+E32+E34</f>
        <v>3764.8999999999996</v>
      </c>
      <c r="F6" s="67"/>
      <c r="G6" s="73"/>
      <c r="H6" s="74"/>
    </row>
    <row r="7" spans="1:8" ht="13.8" thickBot="1" x14ac:dyDescent="0.3">
      <c r="A7" s="34" t="s">
        <v>3</v>
      </c>
      <c r="B7" s="35"/>
      <c r="C7" s="36"/>
      <c r="D7" s="9">
        <f>D8</f>
        <v>725</v>
      </c>
      <c r="E7" s="66">
        <f>E8</f>
        <v>490</v>
      </c>
      <c r="F7" s="67"/>
      <c r="G7" s="66">
        <f>E7/D7%</f>
        <v>67.58620689655173</v>
      </c>
      <c r="H7" s="68"/>
    </row>
    <row r="8" spans="1:8" ht="27.6" customHeight="1" x14ac:dyDescent="0.25">
      <c r="A8" s="41" t="s">
        <v>4</v>
      </c>
      <c r="B8" s="42"/>
      <c r="C8" s="43"/>
      <c r="D8" s="4">
        <f>D9+D10+D13+D14+D11+D12</f>
        <v>725</v>
      </c>
      <c r="E8" s="78">
        <f>E9+E10+E13+E14+E12</f>
        <v>490</v>
      </c>
      <c r="F8" s="79"/>
      <c r="G8" s="25">
        <f t="shared" ref="G8:G69" si="0">E8/D8%</f>
        <v>67.58620689655173</v>
      </c>
      <c r="H8" s="26"/>
    </row>
    <row r="9" spans="1:8" ht="141.75" customHeight="1" x14ac:dyDescent="0.25">
      <c r="A9" s="29" t="s">
        <v>5</v>
      </c>
      <c r="B9" s="30"/>
      <c r="C9" s="31"/>
      <c r="D9" s="3">
        <v>713</v>
      </c>
      <c r="E9" s="32">
        <v>482.5</v>
      </c>
      <c r="F9" s="33"/>
      <c r="G9" s="32">
        <f t="shared" si="0"/>
        <v>67.671809256661987</v>
      </c>
      <c r="H9" s="33"/>
    </row>
    <row r="10" spans="1:8" ht="114.75" customHeight="1" x14ac:dyDescent="0.25">
      <c r="A10" s="29" t="s">
        <v>6</v>
      </c>
      <c r="B10" s="30"/>
      <c r="C10" s="31"/>
      <c r="D10" s="3">
        <v>1.5</v>
      </c>
      <c r="E10" s="76">
        <v>0.3</v>
      </c>
      <c r="F10" s="77"/>
      <c r="G10" s="32">
        <f t="shared" si="0"/>
        <v>20</v>
      </c>
      <c r="H10" s="33"/>
    </row>
    <row r="11" spans="1:8" ht="148.80000000000001" customHeight="1" x14ac:dyDescent="0.25">
      <c r="A11" s="29" t="s">
        <v>63</v>
      </c>
      <c r="B11" s="30"/>
      <c r="C11" s="31"/>
      <c r="D11" s="22">
        <v>0.5</v>
      </c>
      <c r="E11" s="32">
        <v>0.08</v>
      </c>
      <c r="F11" s="33"/>
      <c r="G11" s="32">
        <f t="shared" ref="G11" si="1">E11/D11%</f>
        <v>16</v>
      </c>
      <c r="H11" s="33"/>
    </row>
    <row r="12" spans="1:8" ht="114.75" customHeight="1" x14ac:dyDescent="0.25">
      <c r="A12" s="29" t="s">
        <v>64</v>
      </c>
      <c r="B12" s="30"/>
      <c r="C12" s="31"/>
      <c r="D12" s="22">
        <v>3</v>
      </c>
      <c r="E12" s="32">
        <v>2</v>
      </c>
      <c r="F12" s="33"/>
      <c r="G12" s="32">
        <f t="shared" ref="G12" si="2">E12/D12%</f>
        <v>66.666666666666671</v>
      </c>
      <c r="H12" s="33"/>
    </row>
    <row r="13" spans="1:8" ht="85.8" customHeight="1" x14ac:dyDescent="0.25">
      <c r="A13" s="29" t="s">
        <v>55</v>
      </c>
      <c r="B13" s="30"/>
      <c r="C13" s="31"/>
      <c r="D13" s="3">
        <v>3</v>
      </c>
      <c r="E13" s="32">
        <v>3.7</v>
      </c>
      <c r="F13" s="33"/>
      <c r="G13" s="32">
        <f t="shared" si="0"/>
        <v>123.33333333333334</v>
      </c>
      <c r="H13" s="33"/>
    </row>
    <row r="14" spans="1:8" ht="179.4" customHeight="1" thickBot="1" x14ac:dyDescent="0.3">
      <c r="A14" s="61" t="s">
        <v>7</v>
      </c>
      <c r="B14" s="62"/>
      <c r="C14" s="63"/>
      <c r="D14" s="6">
        <v>4</v>
      </c>
      <c r="E14" s="37">
        <v>1.5</v>
      </c>
      <c r="F14" s="38"/>
      <c r="G14" s="37">
        <f t="shared" si="0"/>
        <v>37.5</v>
      </c>
      <c r="H14" s="38"/>
    </row>
    <row r="15" spans="1:8" ht="28.2" customHeight="1" thickBot="1" x14ac:dyDescent="0.3">
      <c r="A15" s="80" t="s">
        <v>8</v>
      </c>
      <c r="B15" s="81"/>
      <c r="C15" s="82"/>
      <c r="D15" s="9">
        <f t="shared" ref="D15:D70" si="3">D16</f>
        <v>4</v>
      </c>
      <c r="E15" s="66">
        <f t="shared" ref="E15:E63" si="4">E16</f>
        <v>13.2</v>
      </c>
      <c r="F15" s="67"/>
      <c r="G15" s="66">
        <f t="shared" si="0"/>
        <v>330</v>
      </c>
      <c r="H15" s="68"/>
    </row>
    <row r="16" spans="1:8" ht="55.5" customHeight="1" thickBot="1" x14ac:dyDescent="0.3">
      <c r="A16" s="83" t="s">
        <v>9</v>
      </c>
      <c r="B16" s="84"/>
      <c r="C16" s="85"/>
      <c r="D16" s="7">
        <v>4</v>
      </c>
      <c r="E16" s="78">
        <v>13.2</v>
      </c>
      <c r="F16" s="79"/>
      <c r="G16" s="78">
        <f t="shared" si="0"/>
        <v>330</v>
      </c>
      <c r="H16" s="86"/>
    </row>
    <row r="17" spans="1:8" ht="13.8" thickBot="1" x14ac:dyDescent="0.3">
      <c r="A17" s="34" t="s">
        <v>10</v>
      </c>
      <c r="B17" s="35"/>
      <c r="C17" s="36"/>
      <c r="D17" s="10">
        <f>D18+D19+D20+D22+D23+D21</f>
        <v>8430</v>
      </c>
      <c r="E17" s="87">
        <f>E18+E19+E20+E22+E23+E21</f>
        <v>2172.6999999999998</v>
      </c>
      <c r="F17" s="88"/>
      <c r="G17" s="87">
        <f t="shared" si="0"/>
        <v>25.773428232502965</v>
      </c>
      <c r="H17" s="89"/>
    </row>
    <row r="18" spans="1:8" ht="105" customHeight="1" x14ac:dyDescent="0.25">
      <c r="A18" s="41" t="s">
        <v>11</v>
      </c>
      <c r="B18" s="42"/>
      <c r="C18" s="43"/>
      <c r="D18" s="4">
        <v>760</v>
      </c>
      <c r="E18" s="25">
        <v>162.5</v>
      </c>
      <c r="F18" s="26"/>
      <c r="G18" s="25">
        <f t="shared" si="0"/>
        <v>21.381578947368421</v>
      </c>
      <c r="H18" s="26"/>
    </row>
    <row r="19" spans="1:8" ht="90.75" customHeight="1" x14ac:dyDescent="0.25">
      <c r="A19" s="29" t="s">
        <v>12</v>
      </c>
      <c r="B19" s="30"/>
      <c r="C19" s="31"/>
      <c r="D19" s="3">
        <v>3160</v>
      </c>
      <c r="E19" s="32">
        <v>1264.9000000000001</v>
      </c>
      <c r="F19" s="33"/>
      <c r="G19" s="32">
        <f t="shared" si="0"/>
        <v>40.028481012658226</v>
      </c>
      <c r="H19" s="33"/>
    </row>
    <row r="20" spans="1:8" ht="61.5" customHeight="1" x14ac:dyDescent="0.25">
      <c r="A20" s="29" t="s">
        <v>13</v>
      </c>
      <c r="B20" s="30"/>
      <c r="C20" s="31"/>
      <c r="D20" s="3">
        <v>39.5</v>
      </c>
      <c r="E20" s="32">
        <v>48.3</v>
      </c>
      <c r="F20" s="33"/>
      <c r="G20" s="32">
        <f t="shared" si="0"/>
        <v>122.27848101265822</v>
      </c>
      <c r="H20" s="33"/>
    </row>
    <row r="21" spans="1:8" ht="95.4" customHeight="1" x14ac:dyDescent="0.25">
      <c r="A21" s="29" t="s">
        <v>60</v>
      </c>
      <c r="B21" s="30"/>
      <c r="C21" s="31"/>
      <c r="D21" s="21">
        <v>0.5</v>
      </c>
      <c r="E21" s="32">
        <v>0.5</v>
      </c>
      <c r="F21" s="33"/>
      <c r="G21" s="32">
        <f t="shared" ref="G21" si="5">E21/D21%</f>
        <v>100</v>
      </c>
      <c r="H21" s="33"/>
    </row>
    <row r="22" spans="1:8" ht="92.25" customHeight="1" x14ac:dyDescent="0.25">
      <c r="A22" s="29" t="s">
        <v>53</v>
      </c>
      <c r="B22" s="30"/>
      <c r="C22" s="31"/>
      <c r="D22" s="3">
        <v>4400</v>
      </c>
      <c r="E22" s="32">
        <v>673.4</v>
      </c>
      <c r="F22" s="33"/>
      <c r="G22" s="32">
        <f t="shared" ref="G22" si="6">E22/D22%</f>
        <v>15.304545454545455</v>
      </c>
      <c r="H22" s="33"/>
    </row>
    <row r="23" spans="1:8" ht="68.25" customHeight="1" thickBot="1" x14ac:dyDescent="0.3">
      <c r="A23" s="29" t="s">
        <v>14</v>
      </c>
      <c r="B23" s="30"/>
      <c r="C23" s="31"/>
      <c r="D23" s="3">
        <v>70</v>
      </c>
      <c r="E23" s="32">
        <v>23.1</v>
      </c>
      <c r="F23" s="33"/>
      <c r="G23" s="32">
        <f t="shared" si="0"/>
        <v>33.000000000000007</v>
      </c>
      <c r="H23" s="33"/>
    </row>
    <row r="24" spans="1:8" ht="13.8" thickBot="1" x14ac:dyDescent="0.3">
      <c r="A24" s="34" t="s">
        <v>15</v>
      </c>
      <c r="B24" s="35"/>
      <c r="C24" s="36"/>
      <c r="D24" s="9">
        <f t="shared" si="3"/>
        <v>3</v>
      </c>
      <c r="E24" s="66">
        <f t="shared" si="4"/>
        <v>4.8</v>
      </c>
      <c r="F24" s="67"/>
      <c r="G24" s="66">
        <f t="shared" si="0"/>
        <v>160</v>
      </c>
      <c r="H24" s="68"/>
    </row>
    <row r="25" spans="1:8" ht="129.75" customHeight="1" thickBot="1" x14ac:dyDescent="0.3">
      <c r="A25" s="48" t="s">
        <v>16</v>
      </c>
      <c r="B25" s="49"/>
      <c r="C25" s="50"/>
      <c r="D25" s="8">
        <v>3</v>
      </c>
      <c r="E25" s="64">
        <v>4.8</v>
      </c>
      <c r="F25" s="65"/>
      <c r="G25" s="64">
        <f t="shared" si="0"/>
        <v>160</v>
      </c>
      <c r="H25" s="65"/>
    </row>
    <row r="26" spans="1:8" ht="63.75" customHeight="1" thickBot="1" x14ac:dyDescent="0.3">
      <c r="A26" s="51" t="s">
        <v>17</v>
      </c>
      <c r="B26" s="52"/>
      <c r="C26" s="53"/>
      <c r="D26" s="9">
        <f>D27+D28</f>
        <v>581</v>
      </c>
      <c r="E26" s="66">
        <f>E27+E28</f>
        <v>355.9</v>
      </c>
      <c r="F26" s="67"/>
      <c r="G26" s="66">
        <f t="shared" si="0"/>
        <v>61.256454388984508</v>
      </c>
      <c r="H26" s="68"/>
    </row>
    <row r="27" spans="1:8" ht="87.75" customHeight="1" x14ac:dyDescent="0.25">
      <c r="A27" s="41" t="s">
        <v>18</v>
      </c>
      <c r="B27" s="42"/>
      <c r="C27" s="43"/>
      <c r="D27" s="4">
        <v>574</v>
      </c>
      <c r="E27" s="25">
        <v>349</v>
      </c>
      <c r="F27" s="26"/>
      <c r="G27" s="25">
        <f t="shared" si="0"/>
        <v>60.801393728222997</v>
      </c>
      <c r="H27" s="26"/>
    </row>
    <row r="28" spans="1:8" ht="102" customHeight="1" thickBot="1" x14ac:dyDescent="0.3">
      <c r="A28" s="61" t="s">
        <v>19</v>
      </c>
      <c r="B28" s="62"/>
      <c r="C28" s="63"/>
      <c r="D28" s="6">
        <v>7</v>
      </c>
      <c r="E28" s="37">
        <v>6.9</v>
      </c>
      <c r="F28" s="38"/>
      <c r="G28" s="37">
        <f t="shared" si="0"/>
        <v>98.571428571428569</v>
      </c>
      <c r="H28" s="38"/>
    </row>
    <row r="29" spans="1:8" ht="39" customHeight="1" thickBot="1" x14ac:dyDescent="0.3">
      <c r="A29" s="51" t="s">
        <v>20</v>
      </c>
      <c r="B29" s="52"/>
      <c r="C29" s="53"/>
      <c r="D29" s="15">
        <f>D30+D31</f>
        <v>82.1</v>
      </c>
      <c r="E29" s="66">
        <f>E30+E31</f>
        <v>45.7</v>
      </c>
      <c r="F29" s="67"/>
      <c r="G29" s="66">
        <f t="shared" si="0"/>
        <v>55.663824604141297</v>
      </c>
      <c r="H29" s="68"/>
    </row>
    <row r="30" spans="1:8" ht="38.25" customHeight="1" x14ac:dyDescent="0.25">
      <c r="A30" s="48" t="s">
        <v>21</v>
      </c>
      <c r="B30" s="49"/>
      <c r="C30" s="50"/>
      <c r="D30" s="8">
        <v>82.1</v>
      </c>
      <c r="E30" s="64">
        <v>45.7</v>
      </c>
      <c r="F30" s="65"/>
      <c r="G30" s="64">
        <f t="shared" si="0"/>
        <v>55.663824604141297</v>
      </c>
      <c r="H30" s="65"/>
    </row>
    <row r="31" spans="1:8" ht="42" customHeight="1" x14ac:dyDescent="0.25">
      <c r="A31" s="123" t="s">
        <v>56</v>
      </c>
      <c r="B31" s="124"/>
      <c r="C31" s="125"/>
      <c r="D31" s="3">
        <v>0</v>
      </c>
      <c r="E31" s="108">
        <v>0</v>
      </c>
      <c r="F31" s="108"/>
      <c r="G31" s="108" t="e">
        <f t="shared" ref="G31" si="7">E31/D31%</f>
        <v>#DIV/0!</v>
      </c>
      <c r="H31" s="108"/>
    </row>
    <row r="32" spans="1:8" ht="36.75" customHeight="1" thickBot="1" x14ac:dyDescent="0.3">
      <c r="A32" s="44" t="s">
        <v>22</v>
      </c>
      <c r="B32" s="45"/>
      <c r="C32" s="46"/>
      <c r="D32" s="14">
        <f t="shared" si="3"/>
        <v>1474.1</v>
      </c>
      <c r="E32" s="39">
        <f t="shared" si="4"/>
        <v>671.6</v>
      </c>
      <c r="F32" s="47"/>
      <c r="G32" s="39">
        <f t="shared" si="0"/>
        <v>45.560002713520113</v>
      </c>
      <c r="H32" s="40"/>
    </row>
    <row r="33" spans="1:8" ht="64.5" customHeight="1" thickBot="1" x14ac:dyDescent="0.3">
      <c r="A33" s="48" t="s">
        <v>23</v>
      </c>
      <c r="B33" s="49"/>
      <c r="C33" s="50"/>
      <c r="D33" s="8">
        <v>1474.1</v>
      </c>
      <c r="E33" s="64">
        <v>671.6</v>
      </c>
      <c r="F33" s="65"/>
      <c r="G33" s="64">
        <f t="shared" si="0"/>
        <v>45.560002713520113</v>
      </c>
      <c r="H33" s="65"/>
    </row>
    <row r="34" spans="1:8" ht="26.25" customHeight="1" thickBot="1" x14ac:dyDescent="0.3">
      <c r="A34" s="51" t="s">
        <v>24</v>
      </c>
      <c r="B34" s="52"/>
      <c r="C34" s="53"/>
      <c r="D34" s="9">
        <f>D35</f>
        <v>3</v>
      </c>
      <c r="E34" s="66">
        <f>E35</f>
        <v>11</v>
      </c>
      <c r="F34" s="67"/>
      <c r="G34" s="66">
        <f t="shared" si="0"/>
        <v>366.66666666666669</v>
      </c>
      <c r="H34" s="68"/>
    </row>
    <row r="35" spans="1:8" ht="64.8" customHeight="1" x14ac:dyDescent="0.25">
      <c r="A35" s="61" t="s">
        <v>25</v>
      </c>
      <c r="B35" s="62"/>
      <c r="C35" s="63"/>
      <c r="D35" s="6">
        <v>3</v>
      </c>
      <c r="E35" s="37">
        <v>11</v>
      </c>
      <c r="F35" s="38"/>
      <c r="G35" s="37">
        <f t="shared" si="0"/>
        <v>366.66666666666669</v>
      </c>
      <c r="H35" s="38"/>
    </row>
    <row r="36" spans="1:8" x14ac:dyDescent="0.25">
      <c r="A36" s="60" t="s">
        <v>26</v>
      </c>
      <c r="B36" s="60"/>
      <c r="C36" s="60"/>
      <c r="D36" s="16">
        <f>D37+D39+D40+D42+D41</f>
        <v>11797.8</v>
      </c>
      <c r="E36" s="28">
        <f>E37+E39+E40+E42+E41+E38</f>
        <v>9295.7000000000007</v>
      </c>
      <c r="F36" s="28"/>
      <c r="G36" s="28">
        <f t="shared" si="0"/>
        <v>78.791808642289254</v>
      </c>
      <c r="H36" s="28"/>
    </row>
    <row r="37" spans="1:8" ht="24.75" customHeight="1" x14ac:dyDescent="0.25">
      <c r="A37" s="41" t="s">
        <v>27</v>
      </c>
      <c r="B37" s="42"/>
      <c r="C37" s="43"/>
      <c r="D37" s="4">
        <v>7278</v>
      </c>
      <c r="E37" s="25">
        <v>6065</v>
      </c>
      <c r="F37" s="26"/>
      <c r="G37" s="25">
        <f t="shared" si="0"/>
        <v>83.333333333333329</v>
      </c>
      <c r="H37" s="26"/>
    </row>
    <row r="38" spans="1:8" ht="41.4" customHeight="1" x14ac:dyDescent="0.25">
      <c r="A38" s="41" t="s">
        <v>70</v>
      </c>
      <c r="B38" s="42"/>
      <c r="C38" s="43"/>
      <c r="D38" s="4"/>
      <c r="E38" s="32">
        <v>611.70000000000005</v>
      </c>
      <c r="F38" s="33"/>
      <c r="G38" s="25" t="e">
        <f t="shared" ref="G38" si="8">E38/D38%</f>
        <v>#DIV/0!</v>
      </c>
      <c r="H38" s="26"/>
    </row>
    <row r="39" spans="1:8" ht="28.2" customHeight="1" x14ac:dyDescent="0.25">
      <c r="A39" s="29" t="s">
        <v>28</v>
      </c>
      <c r="B39" s="30"/>
      <c r="C39" s="31"/>
      <c r="D39" s="3">
        <v>4142.8</v>
      </c>
      <c r="E39" s="32">
        <v>2366.1</v>
      </c>
      <c r="F39" s="33"/>
      <c r="G39" s="32">
        <f t="shared" si="0"/>
        <v>57.113546393743356</v>
      </c>
      <c r="H39" s="33"/>
    </row>
    <row r="40" spans="1:8" ht="66.599999999999994" customHeight="1" x14ac:dyDescent="0.25">
      <c r="A40" s="61" t="s">
        <v>29</v>
      </c>
      <c r="B40" s="62"/>
      <c r="C40" s="63"/>
      <c r="D40" s="6">
        <v>236.4</v>
      </c>
      <c r="E40" s="37">
        <v>140.30000000000001</v>
      </c>
      <c r="F40" s="38"/>
      <c r="G40" s="37">
        <f t="shared" si="0"/>
        <v>59.348561759729279</v>
      </c>
      <c r="H40" s="38"/>
    </row>
    <row r="41" spans="1:8" ht="47.4" customHeight="1" x14ac:dyDescent="0.25">
      <c r="A41" s="29" t="s">
        <v>57</v>
      </c>
      <c r="B41" s="30"/>
      <c r="C41" s="31"/>
      <c r="D41" s="18">
        <v>52.6</v>
      </c>
      <c r="E41" s="32">
        <v>40.6</v>
      </c>
      <c r="F41" s="33"/>
      <c r="G41" s="32">
        <f t="shared" ref="G41" si="9">E41/D41%</f>
        <v>77.186311787072242</v>
      </c>
      <c r="H41" s="33"/>
    </row>
    <row r="42" spans="1:8" ht="40.200000000000003" customHeight="1" x14ac:dyDescent="0.25">
      <c r="A42" s="61" t="s">
        <v>54</v>
      </c>
      <c r="B42" s="62"/>
      <c r="C42" s="63"/>
      <c r="D42" s="6">
        <v>88</v>
      </c>
      <c r="E42" s="27">
        <v>72</v>
      </c>
      <c r="F42" s="27"/>
      <c r="G42" s="27">
        <f t="shared" ref="G42" si="10">E42/D42%</f>
        <v>81.818181818181813</v>
      </c>
      <c r="H42" s="27"/>
    </row>
    <row r="43" spans="1:8" ht="54.6" customHeight="1" x14ac:dyDescent="0.25">
      <c r="A43" s="54" t="s">
        <v>65</v>
      </c>
      <c r="B43" s="55"/>
      <c r="C43" s="56"/>
      <c r="D43" s="24">
        <f>D44</f>
        <v>0</v>
      </c>
      <c r="E43" s="57">
        <f t="shared" ref="E43" si="11">E44</f>
        <v>314.39999999999998</v>
      </c>
      <c r="F43" s="58"/>
      <c r="G43" s="27" t="e">
        <f t="shared" ref="G43:G44" si="12">E43/D43%</f>
        <v>#DIV/0!</v>
      </c>
      <c r="H43" s="27"/>
    </row>
    <row r="44" spans="1:8" ht="66.599999999999994" customHeight="1" x14ac:dyDescent="0.25">
      <c r="A44" s="29" t="s">
        <v>66</v>
      </c>
      <c r="B44" s="30"/>
      <c r="C44" s="31"/>
      <c r="D44" s="23">
        <v>0</v>
      </c>
      <c r="E44" s="32">
        <v>314.39999999999998</v>
      </c>
      <c r="F44" s="33"/>
      <c r="G44" s="27" t="e">
        <f t="shared" si="12"/>
        <v>#DIV/0!</v>
      </c>
      <c r="H44" s="27"/>
    </row>
    <row r="45" spans="1:8" ht="27.75" customHeight="1" x14ac:dyDescent="0.25">
      <c r="A45" s="116" t="s">
        <v>30</v>
      </c>
      <c r="B45" s="116"/>
      <c r="C45" s="116"/>
      <c r="D45" s="17">
        <v>0</v>
      </c>
      <c r="E45" s="28">
        <f>E46</f>
        <v>616.70000000000005</v>
      </c>
      <c r="F45" s="28"/>
      <c r="G45" s="28" t="e">
        <f t="shared" si="0"/>
        <v>#DIV/0!</v>
      </c>
      <c r="H45" s="28"/>
    </row>
    <row r="46" spans="1:8" ht="26.25" customHeight="1" x14ac:dyDescent="0.25">
      <c r="A46" s="48" t="s">
        <v>31</v>
      </c>
      <c r="B46" s="49"/>
      <c r="C46" s="50"/>
      <c r="D46" s="8">
        <v>0</v>
      </c>
      <c r="E46" s="64">
        <v>616.70000000000005</v>
      </c>
      <c r="F46" s="65"/>
      <c r="G46" s="108" t="e">
        <f t="shared" si="0"/>
        <v>#DIV/0!</v>
      </c>
      <c r="H46" s="108"/>
    </row>
    <row r="47" spans="1:8" ht="80.400000000000006" customHeight="1" x14ac:dyDescent="0.25">
      <c r="A47" s="54" t="s">
        <v>58</v>
      </c>
      <c r="B47" s="55"/>
      <c r="C47" s="56"/>
      <c r="D47" s="19"/>
      <c r="E47" s="57">
        <f>E48</f>
        <v>-26.7</v>
      </c>
      <c r="F47" s="58"/>
      <c r="G47" s="108" t="e">
        <f t="shared" ref="G47:G48" si="13">E47/D47%</f>
        <v>#DIV/0!</v>
      </c>
      <c r="H47" s="108"/>
    </row>
    <row r="48" spans="1:8" ht="70.8" customHeight="1" x14ac:dyDescent="0.25">
      <c r="A48" s="29" t="s">
        <v>59</v>
      </c>
      <c r="B48" s="30"/>
      <c r="C48" s="31"/>
      <c r="D48" s="20"/>
      <c r="E48" s="32">
        <v>-26.7</v>
      </c>
      <c r="F48" s="33"/>
      <c r="G48" s="108" t="e">
        <f t="shared" si="13"/>
        <v>#DIV/0!</v>
      </c>
      <c r="H48" s="108"/>
    </row>
    <row r="49" spans="1:8" ht="21.75" customHeight="1" thickBot="1" x14ac:dyDescent="0.3">
      <c r="A49" s="117" t="s">
        <v>32</v>
      </c>
      <c r="B49" s="118"/>
      <c r="C49" s="119"/>
      <c r="D49" s="14">
        <f>D36+D6+D45</f>
        <v>23100</v>
      </c>
      <c r="E49" s="39">
        <f>E36+E6+E45+E47+E43</f>
        <v>13965</v>
      </c>
      <c r="F49" s="47"/>
      <c r="G49" s="39">
        <f t="shared" si="0"/>
        <v>60.454545454545453</v>
      </c>
      <c r="H49" s="40"/>
    </row>
    <row r="50" spans="1:8" ht="13.8" thickBot="1" x14ac:dyDescent="0.3">
      <c r="A50" s="34" t="s">
        <v>33</v>
      </c>
      <c r="B50" s="35"/>
      <c r="C50" s="36"/>
      <c r="D50" s="5"/>
      <c r="E50" s="120"/>
      <c r="F50" s="121"/>
      <c r="G50" s="120"/>
      <c r="H50" s="122"/>
    </row>
    <row r="51" spans="1:8" ht="28.5" customHeight="1" thickBot="1" x14ac:dyDescent="0.3">
      <c r="A51" s="51" t="s">
        <v>34</v>
      </c>
      <c r="B51" s="52"/>
      <c r="C51" s="53"/>
      <c r="D51" s="9">
        <f>D52+D53+D54</f>
        <v>3520.2</v>
      </c>
      <c r="E51" s="66">
        <f>E52+E53+E54</f>
        <v>2505.3999999999996</v>
      </c>
      <c r="F51" s="67"/>
      <c r="G51" s="66">
        <f t="shared" si="0"/>
        <v>71.172092494744604</v>
      </c>
      <c r="H51" s="68"/>
    </row>
    <row r="52" spans="1:8" ht="78.75" customHeight="1" x14ac:dyDescent="0.25">
      <c r="A52" s="41" t="s">
        <v>35</v>
      </c>
      <c r="B52" s="42"/>
      <c r="C52" s="43"/>
      <c r="D52" s="4">
        <v>3068.7</v>
      </c>
      <c r="E52" s="25">
        <v>2183.6999999999998</v>
      </c>
      <c r="F52" s="26"/>
      <c r="G52" s="25">
        <f t="shared" si="0"/>
        <v>71.160426239124064</v>
      </c>
      <c r="H52" s="26"/>
    </row>
    <row r="53" spans="1:8" x14ac:dyDescent="0.25">
      <c r="A53" s="102" t="s">
        <v>36</v>
      </c>
      <c r="B53" s="103"/>
      <c r="C53" s="104"/>
      <c r="D53" s="3">
        <v>0</v>
      </c>
      <c r="E53" s="32"/>
      <c r="F53" s="33"/>
      <c r="G53" s="32" t="e">
        <f t="shared" si="0"/>
        <v>#DIV/0!</v>
      </c>
      <c r="H53" s="33"/>
    </row>
    <row r="54" spans="1:8" ht="13.8" thickBot="1" x14ac:dyDescent="0.3">
      <c r="A54" s="112" t="s">
        <v>37</v>
      </c>
      <c r="B54" s="113"/>
      <c r="C54" s="114"/>
      <c r="D54" s="6">
        <v>451.5</v>
      </c>
      <c r="E54" s="37">
        <v>321.7</v>
      </c>
      <c r="F54" s="38"/>
      <c r="G54" s="37">
        <f t="shared" si="0"/>
        <v>71.251384274640088</v>
      </c>
      <c r="H54" s="38"/>
    </row>
    <row r="55" spans="1:8" ht="29.4" customHeight="1" thickBot="1" x14ac:dyDescent="0.3">
      <c r="A55" s="93" t="s">
        <v>38</v>
      </c>
      <c r="B55" s="94"/>
      <c r="C55" s="95"/>
      <c r="D55" s="13">
        <v>236.4</v>
      </c>
      <c r="E55" s="96">
        <v>140.30000000000001</v>
      </c>
      <c r="F55" s="97"/>
      <c r="G55" s="96">
        <f t="shared" si="0"/>
        <v>59.348561759729279</v>
      </c>
      <c r="H55" s="98"/>
    </row>
    <row r="56" spans="1:8" ht="57" customHeight="1" thickBot="1" x14ac:dyDescent="0.3">
      <c r="A56" s="51" t="s">
        <v>39</v>
      </c>
      <c r="B56" s="52"/>
      <c r="C56" s="53"/>
      <c r="D56" s="9">
        <v>486.3</v>
      </c>
      <c r="E56" s="66">
        <v>486.3</v>
      </c>
      <c r="F56" s="67"/>
      <c r="G56" s="66">
        <f t="shared" si="0"/>
        <v>100</v>
      </c>
      <c r="H56" s="68"/>
    </row>
    <row r="57" spans="1:8" ht="24.75" customHeight="1" thickBot="1" x14ac:dyDescent="0.3">
      <c r="A57" s="51" t="s">
        <v>40</v>
      </c>
      <c r="B57" s="52"/>
      <c r="C57" s="53"/>
      <c r="D57" s="15">
        <f>D58+D59+D60+D61</f>
        <v>12875</v>
      </c>
      <c r="E57" s="66">
        <f t="shared" ref="E57" si="14">E58+E59+E60+E61</f>
        <v>8650.5999999999985</v>
      </c>
      <c r="F57" s="67"/>
      <c r="G57" s="66">
        <f t="shared" si="0"/>
        <v>67.189126213592218</v>
      </c>
      <c r="H57" s="68"/>
    </row>
    <row r="58" spans="1:8" x14ac:dyDescent="0.25">
      <c r="A58" s="99" t="s">
        <v>41</v>
      </c>
      <c r="B58" s="100"/>
      <c r="C58" s="101"/>
      <c r="D58" s="4">
        <v>2477.6</v>
      </c>
      <c r="E58" s="25">
        <v>1292</v>
      </c>
      <c r="F58" s="26"/>
      <c r="G58" s="25">
        <f t="shared" si="0"/>
        <v>52.147239263803684</v>
      </c>
      <c r="H58" s="26"/>
    </row>
    <row r="59" spans="1:8" x14ac:dyDescent="0.25">
      <c r="A59" s="102" t="s">
        <v>61</v>
      </c>
      <c r="B59" s="103"/>
      <c r="C59" s="104"/>
      <c r="D59" s="4">
        <v>177</v>
      </c>
      <c r="E59" s="32">
        <v>175</v>
      </c>
      <c r="F59" s="33"/>
      <c r="G59" s="32">
        <f t="shared" ref="G59" si="15">E59/D59%</f>
        <v>98.870056497175142</v>
      </c>
      <c r="H59" s="33"/>
    </row>
    <row r="60" spans="1:8" x14ac:dyDescent="0.25">
      <c r="A60" s="102" t="s">
        <v>42</v>
      </c>
      <c r="B60" s="103"/>
      <c r="C60" s="104"/>
      <c r="D60" s="3">
        <v>4208.8999999999996</v>
      </c>
      <c r="E60" s="32">
        <v>2968.9</v>
      </c>
      <c r="F60" s="33"/>
      <c r="G60" s="32">
        <f t="shared" si="0"/>
        <v>70.538620542184418</v>
      </c>
      <c r="H60" s="33"/>
    </row>
    <row r="61" spans="1:8" ht="26.25" customHeight="1" thickBot="1" x14ac:dyDescent="0.3">
      <c r="A61" s="61" t="s">
        <v>43</v>
      </c>
      <c r="B61" s="62"/>
      <c r="C61" s="63"/>
      <c r="D61" s="6">
        <v>6011.5</v>
      </c>
      <c r="E61" s="37">
        <v>4214.7</v>
      </c>
      <c r="F61" s="38"/>
      <c r="G61" s="37">
        <f t="shared" si="0"/>
        <v>70.110621309157438</v>
      </c>
      <c r="H61" s="38"/>
    </row>
    <row r="62" spans="1:8" ht="13.8" thickBot="1" x14ac:dyDescent="0.3">
      <c r="A62" s="90" t="s">
        <v>44</v>
      </c>
      <c r="B62" s="91"/>
      <c r="C62" s="92"/>
      <c r="D62" s="9">
        <v>5</v>
      </c>
      <c r="E62" s="66">
        <v>0</v>
      </c>
      <c r="F62" s="67"/>
      <c r="G62" s="66">
        <f t="shared" si="0"/>
        <v>0</v>
      </c>
      <c r="H62" s="68"/>
    </row>
    <row r="63" spans="1:8" ht="13.8" thickBot="1" x14ac:dyDescent="0.3">
      <c r="A63" s="90" t="s">
        <v>45</v>
      </c>
      <c r="B63" s="91"/>
      <c r="C63" s="92"/>
      <c r="D63" s="9">
        <f t="shared" si="3"/>
        <v>7078.7</v>
      </c>
      <c r="E63" s="66">
        <f t="shared" si="4"/>
        <v>4184.3</v>
      </c>
      <c r="F63" s="67"/>
      <c r="G63" s="66">
        <f t="shared" si="0"/>
        <v>59.11113622557815</v>
      </c>
      <c r="H63" s="68"/>
    </row>
    <row r="64" spans="1:8" ht="13.8" thickBot="1" x14ac:dyDescent="0.3">
      <c r="A64" s="105" t="s">
        <v>46</v>
      </c>
      <c r="B64" s="106"/>
      <c r="C64" s="107"/>
      <c r="D64" s="8">
        <v>7078.7</v>
      </c>
      <c r="E64" s="64">
        <v>4184.3</v>
      </c>
      <c r="F64" s="65"/>
      <c r="G64" s="64">
        <f t="shared" si="0"/>
        <v>59.11113622557815</v>
      </c>
      <c r="H64" s="65"/>
    </row>
    <row r="65" spans="1:8" ht="13.8" thickBot="1" x14ac:dyDescent="0.3">
      <c r="A65" s="90" t="s">
        <v>47</v>
      </c>
      <c r="B65" s="91"/>
      <c r="C65" s="92"/>
      <c r="D65" s="9">
        <f>D66+D67</f>
        <v>327.39999999999998</v>
      </c>
      <c r="E65" s="66">
        <f>E66+E67</f>
        <v>222.2</v>
      </c>
      <c r="F65" s="67"/>
      <c r="G65" s="66">
        <f t="shared" si="0"/>
        <v>67.868051313378132</v>
      </c>
      <c r="H65" s="68"/>
    </row>
    <row r="66" spans="1:8" x14ac:dyDescent="0.25">
      <c r="A66" s="99" t="s">
        <v>49</v>
      </c>
      <c r="B66" s="100"/>
      <c r="C66" s="101"/>
      <c r="D66" s="4">
        <v>297.39999999999998</v>
      </c>
      <c r="E66" s="25">
        <v>212.2</v>
      </c>
      <c r="F66" s="26"/>
      <c r="G66" s="25">
        <f t="shared" si="0"/>
        <v>71.351714862138536</v>
      </c>
      <c r="H66" s="26"/>
    </row>
    <row r="67" spans="1:8" ht="13.8" thickBot="1" x14ac:dyDescent="0.3">
      <c r="A67" s="109" t="s">
        <v>50</v>
      </c>
      <c r="B67" s="110"/>
      <c r="C67" s="111"/>
      <c r="D67" s="6">
        <v>30</v>
      </c>
      <c r="E67" s="37">
        <v>10</v>
      </c>
      <c r="F67" s="38"/>
      <c r="G67" s="37">
        <f t="shared" si="0"/>
        <v>33.333333333333336</v>
      </c>
      <c r="H67" s="38"/>
    </row>
    <row r="68" spans="1:8" ht="13.8" thickBot="1" x14ac:dyDescent="0.3">
      <c r="A68" s="93" t="s">
        <v>48</v>
      </c>
      <c r="B68" s="94"/>
      <c r="C68" s="94"/>
      <c r="D68" s="12">
        <v>10</v>
      </c>
      <c r="E68" s="96">
        <v>0</v>
      </c>
      <c r="F68" s="97"/>
      <c r="G68" s="96">
        <f t="shared" si="0"/>
        <v>0</v>
      </c>
      <c r="H68" s="98"/>
    </row>
    <row r="69" spans="1:8" ht="13.8" thickBot="1" x14ac:dyDescent="0.3">
      <c r="A69" s="90" t="s">
        <v>51</v>
      </c>
      <c r="B69" s="91"/>
      <c r="C69" s="92"/>
      <c r="D69" s="9">
        <f>D51+D55+D56+D57+D62+D63+D65+D68</f>
        <v>24539.000000000004</v>
      </c>
      <c r="E69" s="66">
        <f>E51+E55+E56+E57+E62+E63+E65+E68</f>
        <v>16189.099999999999</v>
      </c>
      <c r="F69" s="67"/>
      <c r="G69" s="66">
        <f t="shared" si="0"/>
        <v>65.972941032641899</v>
      </c>
      <c r="H69" s="68"/>
    </row>
    <row r="70" spans="1:8" ht="13.8" thickBot="1" x14ac:dyDescent="0.3">
      <c r="A70" s="90" t="s">
        <v>52</v>
      </c>
      <c r="B70" s="91"/>
      <c r="C70" s="92"/>
      <c r="D70" s="9">
        <f t="shared" si="3"/>
        <v>0</v>
      </c>
      <c r="E70" s="66">
        <f>E49-E69</f>
        <v>-2224.0999999999985</v>
      </c>
      <c r="F70" s="67"/>
      <c r="G70" s="66"/>
      <c r="H70" s="68"/>
    </row>
  </sheetData>
  <mergeCells count="202">
    <mergeCell ref="G1:H1"/>
    <mergeCell ref="A45:C45"/>
    <mergeCell ref="E45:F45"/>
    <mergeCell ref="A21:C21"/>
    <mergeCell ref="A49:C49"/>
    <mergeCell ref="E49:F49"/>
    <mergeCell ref="G49:H49"/>
    <mergeCell ref="A50:C50"/>
    <mergeCell ref="E50:F50"/>
    <mergeCell ref="G50:H50"/>
    <mergeCell ref="E29:F29"/>
    <mergeCell ref="G29:H29"/>
    <mergeCell ref="A39:C39"/>
    <mergeCell ref="E39:F39"/>
    <mergeCell ref="G39:H39"/>
    <mergeCell ref="A40:C40"/>
    <mergeCell ref="E30:F30"/>
    <mergeCell ref="A31:C31"/>
    <mergeCell ref="A26:C26"/>
    <mergeCell ref="E26:F26"/>
    <mergeCell ref="G26:H26"/>
    <mergeCell ref="E27:F27"/>
    <mergeCell ref="E21:F21"/>
    <mergeCell ref="A28:C28"/>
    <mergeCell ref="E59:F59"/>
    <mergeCell ref="G59:H59"/>
    <mergeCell ref="G41:H41"/>
    <mergeCell ref="A41:C41"/>
    <mergeCell ref="A51:C51"/>
    <mergeCell ref="E51:F51"/>
    <mergeCell ref="G51:H51"/>
    <mergeCell ref="A52:C52"/>
    <mergeCell ref="E52:F52"/>
    <mergeCell ref="G52:H52"/>
    <mergeCell ref="A53:C53"/>
    <mergeCell ref="E53:F53"/>
    <mergeCell ref="G53:H53"/>
    <mergeCell ref="A47:C47"/>
    <mergeCell ref="E47:F47"/>
    <mergeCell ref="G47:H47"/>
    <mergeCell ref="A48:C48"/>
    <mergeCell ref="E48:F48"/>
    <mergeCell ref="E44:F44"/>
    <mergeCell ref="G44:H44"/>
    <mergeCell ref="G42:H42"/>
    <mergeCell ref="G54:H54"/>
    <mergeCell ref="G58:H58"/>
    <mergeCell ref="A54:C54"/>
    <mergeCell ref="A61:C61"/>
    <mergeCell ref="E61:F61"/>
    <mergeCell ref="A70:C70"/>
    <mergeCell ref="E70:F70"/>
    <mergeCell ref="G70:H70"/>
    <mergeCell ref="A65:C65"/>
    <mergeCell ref="E65:F65"/>
    <mergeCell ref="G65:H65"/>
    <mergeCell ref="A66:C66"/>
    <mergeCell ref="E66:F66"/>
    <mergeCell ref="G66:H66"/>
    <mergeCell ref="A68:C68"/>
    <mergeCell ref="E68:F68"/>
    <mergeCell ref="G68:H68"/>
    <mergeCell ref="A67:C67"/>
    <mergeCell ref="E67:F67"/>
    <mergeCell ref="G67:H67"/>
    <mergeCell ref="E69:F69"/>
    <mergeCell ref="A69:C69"/>
    <mergeCell ref="G69:H69"/>
    <mergeCell ref="A62:C62"/>
    <mergeCell ref="A60:C60"/>
    <mergeCell ref="A59:C59"/>
    <mergeCell ref="E62:F62"/>
    <mergeCell ref="G62:H62"/>
    <mergeCell ref="E58:F58"/>
    <mergeCell ref="A64:C64"/>
    <mergeCell ref="G20:H20"/>
    <mergeCell ref="E41:F41"/>
    <mergeCell ref="E31:F31"/>
    <mergeCell ref="G30:H30"/>
    <mergeCell ref="G31:H31"/>
    <mergeCell ref="E24:F24"/>
    <mergeCell ref="G24:H24"/>
    <mergeCell ref="A46:C46"/>
    <mergeCell ref="E46:F46"/>
    <mergeCell ref="G46:H46"/>
    <mergeCell ref="A25:C25"/>
    <mergeCell ref="E25:F25"/>
    <mergeCell ref="G25:H25"/>
    <mergeCell ref="A27:C27"/>
    <mergeCell ref="G48:H48"/>
    <mergeCell ref="A42:C42"/>
    <mergeCell ref="E64:F64"/>
    <mergeCell ref="G64:H64"/>
    <mergeCell ref="E54:F54"/>
    <mergeCell ref="A12:C12"/>
    <mergeCell ref="E12:F12"/>
    <mergeCell ref="G12:H12"/>
    <mergeCell ref="E20:F20"/>
    <mergeCell ref="G21:H21"/>
    <mergeCell ref="A19:C19"/>
    <mergeCell ref="A63:C63"/>
    <mergeCell ref="E63:F63"/>
    <mergeCell ref="G63:H63"/>
    <mergeCell ref="E19:F19"/>
    <mergeCell ref="G61:H61"/>
    <mergeCell ref="A55:C55"/>
    <mergeCell ref="E55:F55"/>
    <mergeCell ref="G55:H55"/>
    <mergeCell ref="A56:C56"/>
    <mergeCell ref="E56:F56"/>
    <mergeCell ref="G56:H56"/>
    <mergeCell ref="A57:C57"/>
    <mergeCell ref="E60:F60"/>
    <mergeCell ref="G60:H60"/>
    <mergeCell ref="E57:F57"/>
    <mergeCell ref="G57:H57"/>
    <mergeCell ref="A58:C58"/>
    <mergeCell ref="G11:H11"/>
    <mergeCell ref="A15:C15"/>
    <mergeCell ref="E15:F15"/>
    <mergeCell ref="G15:H15"/>
    <mergeCell ref="A16:C16"/>
    <mergeCell ref="E16:F16"/>
    <mergeCell ref="G16:H16"/>
    <mergeCell ref="A17:C17"/>
    <mergeCell ref="A18:C18"/>
    <mergeCell ref="E17:F17"/>
    <mergeCell ref="G17:H17"/>
    <mergeCell ref="E18:F18"/>
    <mergeCell ref="G18:H18"/>
    <mergeCell ref="A5:C5"/>
    <mergeCell ref="E5:F5"/>
    <mergeCell ref="A6:C6"/>
    <mergeCell ref="E6:F6"/>
    <mergeCell ref="A14:C14"/>
    <mergeCell ref="E14:F14"/>
    <mergeCell ref="G14:H14"/>
    <mergeCell ref="A13:C13"/>
    <mergeCell ref="A9:C9"/>
    <mergeCell ref="E9:F9"/>
    <mergeCell ref="G9:H9"/>
    <mergeCell ref="A10:C10"/>
    <mergeCell ref="E10:F10"/>
    <mergeCell ref="G10:H10"/>
    <mergeCell ref="E13:F13"/>
    <mergeCell ref="G13:H13"/>
    <mergeCell ref="A7:C7"/>
    <mergeCell ref="E7:F7"/>
    <mergeCell ref="G7:H7"/>
    <mergeCell ref="A8:C8"/>
    <mergeCell ref="E8:F8"/>
    <mergeCell ref="G8:H8"/>
    <mergeCell ref="A11:C11"/>
    <mergeCell ref="E11:F11"/>
    <mergeCell ref="E38:F38"/>
    <mergeCell ref="A3:G3"/>
    <mergeCell ref="A36:C36"/>
    <mergeCell ref="E36:F36"/>
    <mergeCell ref="G36:H36"/>
    <mergeCell ref="A35:C35"/>
    <mergeCell ref="E35:F35"/>
    <mergeCell ref="G35:H35"/>
    <mergeCell ref="A33:C33"/>
    <mergeCell ref="E33:F33"/>
    <mergeCell ref="G33:H33"/>
    <mergeCell ref="A34:C34"/>
    <mergeCell ref="E34:F34"/>
    <mergeCell ref="G34:H34"/>
    <mergeCell ref="G19:H19"/>
    <mergeCell ref="A20:C20"/>
    <mergeCell ref="E23:F23"/>
    <mergeCell ref="G23:H23"/>
    <mergeCell ref="A22:C22"/>
    <mergeCell ref="E22:F22"/>
    <mergeCell ref="E4:F4"/>
    <mergeCell ref="G4:H4"/>
    <mergeCell ref="G5:H5"/>
    <mergeCell ref="G6:H6"/>
    <mergeCell ref="G38:H38"/>
    <mergeCell ref="E42:F42"/>
    <mergeCell ref="G45:H45"/>
    <mergeCell ref="A23:C23"/>
    <mergeCell ref="G22:H22"/>
    <mergeCell ref="A24:C24"/>
    <mergeCell ref="G27:H27"/>
    <mergeCell ref="E40:F40"/>
    <mergeCell ref="G40:H40"/>
    <mergeCell ref="G32:H32"/>
    <mergeCell ref="A37:C37"/>
    <mergeCell ref="E37:F37"/>
    <mergeCell ref="G37:H37"/>
    <mergeCell ref="A32:C32"/>
    <mergeCell ref="E32:F32"/>
    <mergeCell ref="A30:C30"/>
    <mergeCell ref="E28:F28"/>
    <mergeCell ref="G28:H28"/>
    <mergeCell ref="A29:C29"/>
    <mergeCell ref="A43:C43"/>
    <mergeCell ref="E43:F43"/>
    <mergeCell ref="G43:H43"/>
    <mergeCell ref="A44:C44"/>
    <mergeCell ref="A38:C38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2020-04-07T11:07:54Z</cp:lastPrinted>
  <dcterms:created xsi:type="dcterms:W3CDTF">2017-04-12T05:49:43Z</dcterms:created>
  <dcterms:modified xsi:type="dcterms:W3CDTF">2021-10-07T07:36:27Z</dcterms:modified>
</cp:coreProperties>
</file>