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'2015'!$A$1:$G$109</definedName>
  </definedNames>
  <calcPr fullCalcOnLoad="1"/>
</workbook>
</file>

<file path=xl/sharedStrings.xml><?xml version="1.0" encoding="utf-8"?>
<sst xmlns="http://schemas.openxmlformats.org/spreadsheetml/2006/main" count="421" uniqueCount="123">
  <si>
    <t>Наименование</t>
  </si>
  <si>
    <t>Код целевой статьи</t>
  </si>
  <si>
    <t>ОБЩЕГОСУДАРСТВЕННЫЕ  ВОПРОСЫ</t>
  </si>
  <si>
    <t>Группа вида расходов</t>
  </si>
  <si>
    <t>Расходы на выплаты по оплате труда главы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</si>
  <si>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</si>
  <si>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 местных администраций</t>
  </si>
  <si>
    <t>200</t>
  </si>
  <si>
    <t>Другие общегосударственные вопросы</t>
  </si>
  <si>
    <t>Закупка товаров, работ и услуг для государственных (муниципальных) нужд</t>
  </si>
  <si>
    <t>НАЦИОНАЛЬНАЯ  ОБОРОНА</t>
  </si>
  <si>
    <t>Расходы на выплаты по оплате труда работников центрального аппарата</t>
  </si>
  <si>
    <t>Расходы на выплаты по оплате труда для осуществления первичного учета на территориях, где отсутствуют военные комиссариаты</t>
  </si>
  <si>
    <t>Мобилизационная и вневойсковая подготовка</t>
  </si>
  <si>
    <t>Благоустройство</t>
  </si>
  <si>
    <t>Расходы на уличное освещение</t>
  </si>
  <si>
    <t>Расходы на организацию и содержание мест захоронения</t>
  </si>
  <si>
    <t>Другие вопросы в области жилищно-коммунального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</si>
  <si>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</si>
  <si>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</si>
  <si>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</si>
  <si>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</si>
  <si>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</si>
  <si>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</si>
  <si>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</si>
  <si>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 xml:space="preserve">Расходы на выплату пенсии за выслугу лет муниципальным служащим и лицам, замещавшим государственные должности </t>
  </si>
  <si>
    <t>300</t>
  </si>
  <si>
    <t>Социальное обеспечение населения и иные выплаты населению</t>
  </si>
  <si>
    <t>Физическая культура и спорт</t>
  </si>
  <si>
    <t>Массовый спорт</t>
  </si>
  <si>
    <t>Итого:</t>
  </si>
  <si>
    <t>Расходы за счет субсидий из областного бюджета на реализацию Указа Президента РФ от 07.05.2012г. № 597 "О мероприятиях по реализации государственной политике"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 в рамках прочих непрограмных расходов</t>
  </si>
  <si>
    <t>тыс.руб.</t>
  </si>
  <si>
    <t>Код подраздела</t>
  </si>
  <si>
    <t>Код раздела</t>
  </si>
  <si>
    <t>02</t>
  </si>
  <si>
    <t>04</t>
  </si>
  <si>
    <t>11</t>
  </si>
  <si>
    <t>13</t>
  </si>
  <si>
    <t>03</t>
  </si>
  <si>
    <t>01</t>
  </si>
  <si>
    <t>05</t>
  </si>
  <si>
    <t>07</t>
  </si>
  <si>
    <t>00</t>
  </si>
  <si>
    <t>08</t>
  </si>
  <si>
    <t>10</t>
  </si>
  <si>
    <t>к решению Совета народных депутатов муниципального образования Второвское</t>
  </si>
  <si>
    <t>999Г000110</t>
  </si>
  <si>
    <t>9990000110</t>
  </si>
  <si>
    <t>9990021020</t>
  </si>
  <si>
    <t>ЖИЛИЩНО-КОММУНАЛЬНОЕ ХОЗЯЙСТВО</t>
  </si>
  <si>
    <t>Жилищное хозяйство</t>
  </si>
  <si>
    <t>9990000190</t>
  </si>
  <si>
    <t>Расходы на благоустройство</t>
  </si>
  <si>
    <t>999Б000190</t>
  </si>
  <si>
    <t>9990000590</t>
  </si>
  <si>
    <t>9990021070</t>
  </si>
  <si>
    <t>9990011050</t>
  </si>
  <si>
    <t>9990011060</t>
  </si>
  <si>
    <t>9990021030</t>
  </si>
  <si>
    <t>9990051180</t>
  </si>
  <si>
    <t>800</t>
  </si>
  <si>
    <t>Расходы на обеспечение функций муниципальных органов (Иные межбюджетные ассигнования)</t>
  </si>
  <si>
    <t>Непрограммные расходы органов местного самоуправления</t>
  </si>
  <si>
    <t>99</t>
  </si>
  <si>
    <t>Иные непрограммные расходы</t>
  </si>
  <si>
    <t>99 9</t>
  </si>
  <si>
    <t>Резервные фонды</t>
  </si>
  <si>
    <t>Формирование и использование резервных фондов администрации муниципального образования Второвское (Иные межбюджетные трансферты)</t>
  </si>
  <si>
    <t>Непрограмные расходы органов местного самоуправления</t>
  </si>
  <si>
    <t>НАЦИОНАЛЬНАЯ БЕЗОПАСНОСТЬ И ПРАВООХРАНИТЕЛЬНАЯ  ДЕЯТЕЛЬНОСТЬ</t>
  </si>
  <si>
    <t>999Э000190</t>
  </si>
  <si>
    <t>9990020110</t>
  </si>
  <si>
    <t xml:space="preserve">Ведомственная структура </t>
  </si>
  <si>
    <t>999Ж000590</t>
  </si>
  <si>
    <t>9990021010</t>
  </si>
  <si>
    <t>3330270390</t>
  </si>
  <si>
    <t>Расходы на обеспечение функций муниципальных органов (на публикацию нормативный актов в районной газете Знамя"</t>
  </si>
  <si>
    <t>9990021040</t>
  </si>
  <si>
    <t>400</t>
  </si>
  <si>
    <t>999П000190</t>
  </si>
  <si>
    <t>АДМИНИСТРАЦИЯ МУНИЦИПАЛЬНОГО ОБРАЗОВАНИЯ ВТОРОВСКОЕ КАМЕШКОВСКОГО РАЙОНА</t>
  </si>
  <si>
    <t>Закупка товаров, работ и услуг для государственных (муниципальных) нужд (продукты питания, сувенирная продукция)</t>
  </si>
  <si>
    <t>Расходы на обеспечение функций муниципальных органов (на исполнение судебных актов, членские взносы в Ассоциацию "Совет муниципальных образований")</t>
  </si>
  <si>
    <t xml:space="preserve">Расходы на устройство подъездных путей к пожарным водоёмам для забора воды автомашинами с оборудованием пирсов для забора воды(Закупка товаров, работ и услуг для государственных (муниципальных) нужд) </t>
  </si>
  <si>
    <t>Закупка товаров, работ и услуг для государственных (муниципальных) нужд ( обследование домов, ремонт муниц.имущества)</t>
  </si>
  <si>
    <t>Расходы за счет субвенции 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образовательный организаций дополнительного образования детей в сфере культуры</t>
  </si>
  <si>
    <t>040F367483</t>
  </si>
  <si>
    <t>040F367484</t>
  </si>
  <si>
    <t>040F36748S</t>
  </si>
  <si>
    <t>расходов бюджета муниципального образования Второвское Камешковского района  на  2021 год</t>
  </si>
  <si>
    <t>План на 2021 год</t>
  </si>
  <si>
    <t>Коммунальное хозяйство</t>
  </si>
  <si>
    <t>3330471820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</si>
  <si>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</si>
  <si>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"Переселение граждан из ветхого и аварийного жилищного фонда муниципального образования Второвское в2018-2020 годах</t>
  </si>
  <si>
    <t>04 0 F3</t>
  </si>
  <si>
    <t xml:space="preserve"> Обеспечение мероприятий по переселению граждан из аварийного жилищного фонда,троительства,за счет средств, поступивших от государственной корпорации - Фонда содействия реформированию жилищно-коммунального хозяйства (Капитальные вложения в объекты недвижимого имущества государственной ( муниципальной) собственности)</t>
  </si>
  <si>
    <t xml:space="preserve"> Обеспечение мероприятий по переселению граждан из аварийного жилищного фонда,за счет средств областного бюджета (Капитальные вложения в объекты недвижимого имущества государственной ( муниципальной) собственности)</t>
  </si>
  <si>
    <t xml:space="preserve"> Обеспечение мероприятий по переселению граждан из аварийного жилищного фонда,за счет местного бюджета (Капитальные вложения в объекты недвижимого имущества государственной ( муниципальной) собственности)</t>
  </si>
  <si>
    <t xml:space="preserve"> Муниципальная  адресная программа «Переселение граждан из многоквартирных домов, признанных аварийными после 1 января 2012г. В 2018-2020 годах»</t>
  </si>
  <si>
    <t>Муниципальная программа " Комплексное развитие сельских территорий на 2019-2023 годы"</t>
  </si>
  <si>
    <t>Основное мероприятие " Комплексное развитие сельских территорий на 2019-2023 годы"</t>
  </si>
  <si>
    <t>Обеспечение мероприятий на комплексное развитие сельских территорий по благоустройству за счет областного бюджета</t>
  </si>
  <si>
    <t>Обеспечение мероприятий на комплексное развитие сельских территорий по благоустройству за счет местного бюджета</t>
  </si>
  <si>
    <t xml:space="preserve">05 0 Л2 </t>
  </si>
  <si>
    <t>Код главы</t>
  </si>
  <si>
    <t>831</t>
  </si>
  <si>
    <t>Исполнение судебных актов Российской Федерации и мировых соглашений по возмещению причиненного вреда</t>
  </si>
  <si>
    <t>Закупка энергетических ресурсов</t>
  </si>
  <si>
    <t>Закупка товаров, работ и услуг для государственных (муниципальных) нужд за счет внебюджетных источников</t>
  </si>
  <si>
    <t>05302S5763</t>
  </si>
  <si>
    <t>05302S5764</t>
  </si>
  <si>
    <t>41302S5764</t>
  </si>
  <si>
    <t>999Б007069</t>
  </si>
  <si>
    <t>Закупка товаров, работ и услуг для государственных (муниципальных) нужд за счет пожертвований граждан</t>
  </si>
  <si>
    <t xml:space="preserve">Закупка товаров, работ и услуг для государственных (муниципальных) нужд </t>
  </si>
  <si>
    <t>333A255194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</si>
  <si>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</si>
  <si>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 Расходы за счет субсидии из областного бюджета на государственную поддержку отрасли культуры на поддержку лучших сельских учреждений культуры;</t>
  </si>
  <si>
    <t>Закупка товаров, работ и услуг для государственных (муниципальных) нужд ( обследование домов, ремонт муниц.имущества);Уплата взносов на капитальный ремонт общего имущества в некоммерческий Фонд капитального ремонта многоквартирных домов Владимирской области (Закупка товаров, работ и услуг для государственных (муниципальных) нужд)</t>
  </si>
  <si>
    <t xml:space="preserve">     ПРОЕКТ    Приложение №  2</t>
  </si>
  <si>
    <t xml:space="preserve">от 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</si>
</sst>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7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/>
    </xf>
    <xf numFmtId="172" fontId="7" fillId="32" borderId="11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172" fontId="7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 wrapText="1"/>
    </xf>
    <xf numFmtId="172" fontId="4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44" fillId="0" borderId="10" xfId="0" applyNumberFormat="1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44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0" fontId="46" fillId="0" borderId="0" xfId="0" applyNumberFormat="1" applyFont="1" applyAlignment="1">
      <alignment wrapText="1"/>
    </xf>
    <xf numFmtId="0" fontId="44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94">
      <selection activeCell="J108" sqref="J108"/>
    </sheetView>
  </sheetViews>
  <sheetFormatPr defaultColWidth="9.140625" defaultRowHeight="15"/>
  <cols>
    <col min="1" max="1" width="44.140625" style="6" customWidth="1"/>
    <col min="2" max="2" width="10.7109375" style="6" customWidth="1"/>
    <col min="3" max="3" width="9.140625" style="4" customWidth="1"/>
    <col min="4" max="4" width="8.28125" style="4" customWidth="1"/>
    <col min="5" max="5" width="13.28125" style="4" customWidth="1"/>
    <col min="6" max="6" width="9.57421875" style="4" customWidth="1"/>
    <col min="7" max="7" width="13.00390625" style="11" customWidth="1"/>
    <col min="9" max="9" width="11.00390625" style="0" bestFit="1" customWidth="1"/>
  </cols>
  <sheetData>
    <row r="1" spans="3:7" ht="18" customHeight="1">
      <c r="C1" s="74" t="s">
        <v>121</v>
      </c>
      <c r="D1" s="74"/>
      <c r="E1" s="74"/>
      <c r="F1" s="74"/>
      <c r="G1" s="74"/>
    </row>
    <row r="2" spans="3:7" ht="33" customHeight="1">
      <c r="C2" s="74" t="s">
        <v>46</v>
      </c>
      <c r="D2" s="74"/>
      <c r="E2" s="74"/>
      <c r="F2" s="74"/>
      <c r="G2" s="74"/>
    </row>
    <row r="3" spans="3:13" ht="18" customHeight="1">
      <c r="C3" s="74" t="s">
        <v>122</v>
      </c>
      <c r="D3" s="74"/>
      <c r="E3" s="74"/>
      <c r="F3" s="74"/>
      <c r="G3" s="74"/>
      <c r="I3" s="74"/>
      <c r="J3" s="74"/>
      <c r="K3" s="75"/>
      <c r="L3" s="75"/>
      <c r="M3" s="75"/>
    </row>
    <row r="4" spans="3:13" ht="18" customHeight="1">
      <c r="C4" s="28"/>
      <c r="D4" s="28"/>
      <c r="E4" s="28"/>
      <c r="F4" s="28"/>
      <c r="G4" s="28"/>
      <c r="I4" s="74"/>
      <c r="J4" s="74"/>
      <c r="K4" s="75"/>
      <c r="L4" s="75"/>
      <c r="M4" s="75"/>
    </row>
    <row r="5" spans="1:13" s="2" customFormat="1" ht="18">
      <c r="A5" s="76"/>
      <c r="B5" s="76"/>
      <c r="C5" s="76"/>
      <c r="D5" s="76"/>
      <c r="E5" s="76"/>
      <c r="F5" s="76"/>
      <c r="G5" s="76"/>
      <c r="I5" s="75"/>
      <c r="J5" s="75"/>
      <c r="K5" s="75"/>
      <c r="L5" s="75"/>
      <c r="M5" s="75"/>
    </row>
    <row r="6" spans="1:13" s="2" customFormat="1" ht="18">
      <c r="A6" s="76"/>
      <c r="B6" s="76"/>
      <c r="C6" s="76"/>
      <c r="D6" s="76"/>
      <c r="E6" s="76"/>
      <c r="F6" s="76"/>
      <c r="G6" s="76"/>
      <c r="I6" s="75"/>
      <c r="J6" s="75"/>
      <c r="K6" s="75"/>
      <c r="L6" s="75"/>
      <c r="M6" s="75"/>
    </row>
    <row r="7" spans="1:7" s="2" customFormat="1" ht="18">
      <c r="A7" s="76" t="s">
        <v>73</v>
      </c>
      <c r="B7" s="76"/>
      <c r="C7" s="76"/>
      <c r="D7" s="76"/>
      <c r="E7" s="76"/>
      <c r="F7" s="76"/>
      <c r="G7" s="76"/>
    </row>
    <row r="8" spans="1:7" s="2" customFormat="1" ht="34.5" customHeight="1">
      <c r="A8" s="73" t="s">
        <v>90</v>
      </c>
      <c r="B8" s="73"/>
      <c r="C8" s="73"/>
      <c r="D8" s="73"/>
      <c r="E8" s="73"/>
      <c r="F8" s="73"/>
      <c r="G8" s="73"/>
    </row>
    <row r="9" ht="15" customHeight="1" thickBot="1">
      <c r="G9" s="9" t="s">
        <v>32</v>
      </c>
    </row>
    <row r="10" spans="1:7" s="1" customFormat="1" ht="41.25">
      <c r="A10" s="48" t="s">
        <v>0</v>
      </c>
      <c r="B10" s="57" t="s">
        <v>106</v>
      </c>
      <c r="C10" s="49" t="s">
        <v>34</v>
      </c>
      <c r="D10" s="49" t="s">
        <v>33</v>
      </c>
      <c r="E10" s="49" t="s">
        <v>1</v>
      </c>
      <c r="F10" s="49" t="s">
        <v>3</v>
      </c>
      <c r="G10" s="50" t="s">
        <v>91</v>
      </c>
    </row>
    <row r="11" spans="1:7" s="1" customFormat="1" ht="41.25">
      <c r="A11" s="51" t="s">
        <v>81</v>
      </c>
      <c r="B11" s="51">
        <v>803</v>
      </c>
      <c r="C11" s="52"/>
      <c r="D11" s="52"/>
      <c r="E11" s="52"/>
      <c r="F11" s="52"/>
      <c r="G11" s="53">
        <f>G108</f>
        <v>24756.000000000004</v>
      </c>
    </row>
    <row r="12" spans="1:7" s="3" customFormat="1" ht="30.75" customHeight="1">
      <c r="A12" s="12" t="s">
        <v>2</v>
      </c>
      <c r="B12" s="58">
        <v>803</v>
      </c>
      <c r="C12" s="13" t="s">
        <v>40</v>
      </c>
      <c r="D12" s="13" t="s">
        <v>43</v>
      </c>
      <c r="E12" s="13"/>
      <c r="F12" s="13"/>
      <c r="G12" s="14">
        <f>G13+G23+G19</f>
        <v>3798.6</v>
      </c>
    </row>
    <row r="13" spans="1:7" s="3" customFormat="1" ht="55.5">
      <c r="A13" s="15" t="s">
        <v>6</v>
      </c>
      <c r="B13" s="59">
        <v>803</v>
      </c>
      <c r="C13" s="16" t="s">
        <v>40</v>
      </c>
      <c r="D13" s="16" t="s">
        <v>36</v>
      </c>
      <c r="E13" s="16"/>
      <c r="F13" s="16"/>
      <c r="G13" s="17">
        <f>G16+G17+G18</f>
        <v>3287.6</v>
      </c>
    </row>
    <row r="14" spans="1:7" s="3" customFormat="1" ht="27.75">
      <c r="A14" s="18" t="s">
        <v>63</v>
      </c>
      <c r="B14" s="60">
        <v>803</v>
      </c>
      <c r="C14" s="19" t="s">
        <v>40</v>
      </c>
      <c r="D14" s="19" t="s">
        <v>36</v>
      </c>
      <c r="E14" s="30" t="s">
        <v>64</v>
      </c>
      <c r="F14" s="19"/>
      <c r="G14" s="20">
        <f>G15</f>
        <v>3287.6</v>
      </c>
    </row>
    <row r="15" spans="1:7" s="3" customFormat="1" ht="14.25">
      <c r="A15" s="18" t="s">
        <v>65</v>
      </c>
      <c r="B15" s="60">
        <v>803</v>
      </c>
      <c r="C15" s="19" t="s">
        <v>40</v>
      </c>
      <c r="D15" s="19" t="s">
        <v>36</v>
      </c>
      <c r="E15" s="30" t="s">
        <v>66</v>
      </c>
      <c r="F15" s="19"/>
      <c r="G15" s="20">
        <f>G16+G17+G18</f>
        <v>3287.6</v>
      </c>
    </row>
    <row r="16" spans="1:7" ht="27.75">
      <c r="A16" s="18" t="s">
        <v>4</v>
      </c>
      <c r="B16" s="60">
        <v>803</v>
      </c>
      <c r="C16" s="19" t="s">
        <v>40</v>
      </c>
      <c r="D16" s="19" t="s">
        <v>36</v>
      </c>
      <c r="E16" s="19" t="s">
        <v>47</v>
      </c>
      <c r="F16" s="19" t="s">
        <v>5</v>
      </c>
      <c r="G16" s="20">
        <v>1422.1</v>
      </c>
    </row>
    <row r="17" spans="1:7" ht="27.75">
      <c r="A17" s="18" t="s">
        <v>11</v>
      </c>
      <c r="B17" s="60">
        <v>803</v>
      </c>
      <c r="C17" s="19" t="s">
        <v>40</v>
      </c>
      <c r="D17" s="19" t="s">
        <v>36</v>
      </c>
      <c r="E17" s="19" t="s">
        <v>48</v>
      </c>
      <c r="F17" s="19" t="s">
        <v>5</v>
      </c>
      <c r="G17" s="20">
        <v>1857</v>
      </c>
    </row>
    <row r="18" spans="1:7" ht="42">
      <c r="A18" s="18" t="s">
        <v>62</v>
      </c>
      <c r="B18" s="60">
        <v>803</v>
      </c>
      <c r="C18" s="19" t="s">
        <v>40</v>
      </c>
      <c r="D18" s="19" t="s">
        <v>36</v>
      </c>
      <c r="E18" s="19" t="s">
        <v>48</v>
      </c>
      <c r="F18" s="19" t="s">
        <v>61</v>
      </c>
      <c r="G18" s="20">
        <v>8.5</v>
      </c>
    </row>
    <row r="19" spans="1:7" ht="14.25">
      <c r="A19" s="15" t="s">
        <v>67</v>
      </c>
      <c r="B19" s="59">
        <v>803</v>
      </c>
      <c r="C19" s="16" t="s">
        <v>40</v>
      </c>
      <c r="D19" s="16" t="s">
        <v>37</v>
      </c>
      <c r="E19" s="16"/>
      <c r="F19" s="16"/>
      <c r="G19" s="17">
        <f>G20</f>
        <v>0</v>
      </c>
    </row>
    <row r="20" spans="1:7" ht="27.75">
      <c r="A20" s="18" t="s">
        <v>63</v>
      </c>
      <c r="B20" s="60">
        <v>803</v>
      </c>
      <c r="C20" s="19" t="s">
        <v>40</v>
      </c>
      <c r="D20" s="19" t="s">
        <v>37</v>
      </c>
      <c r="E20" s="30" t="s">
        <v>64</v>
      </c>
      <c r="F20" s="19"/>
      <c r="G20" s="20">
        <f>G21</f>
        <v>0</v>
      </c>
    </row>
    <row r="21" spans="1:7" ht="14.25">
      <c r="A21" s="18" t="s">
        <v>65</v>
      </c>
      <c r="B21" s="60">
        <v>803</v>
      </c>
      <c r="C21" s="19" t="s">
        <v>40</v>
      </c>
      <c r="D21" s="19" t="s">
        <v>37</v>
      </c>
      <c r="E21" s="30" t="s">
        <v>66</v>
      </c>
      <c r="F21" s="19"/>
      <c r="G21" s="20">
        <f>G22</f>
        <v>0</v>
      </c>
    </row>
    <row r="22" spans="1:10" ht="55.5">
      <c r="A22" s="18" t="s">
        <v>68</v>
      </c>
      <c r="B22" s="60">
        <v>803</v>
      </c>
      <c r="C22" s="19" t="s">
        <v>40</v>
      </c>
      <c r="D22" s="19" t="s">
        <v>37</v>
      </c>
      <c r="E22" s="19" t="s">
        <v>72</v>
      </c>
      <c r="F22" s="19" t="s">
        <v>61</v>
      </c>
      <c r="G22" s="20">
        <v>0</v>
      </c>
      <c r="J22" s="31"/>
    </row>
    <row r="23" spans="1:7" s="3" customFormat="1" ht="14.25">
      <c r="A23" s="15" t="s">
        <v>8</v>
      </c>
      <c r="B23" s="59">
        <v>803</v>
      </c>
      <c r="C23" s="16" t="s">
        <v>40</v>
      </c>
      <c r="D23" s="16" t="s">
        <v>38</v>
      </c>
      <c r="E23" s="16"/>
      <c r="F23" s="16"/>
      <c r="G23" s="17">
        <f>SUM(G26:G29)</f>
        <v>511</v>
      </c>
    </row>
    <row r="24" spans="1:7" s="3" customFormat="1" ht="27.75">
      <c r="A24" s="18" t="s">
        <v>63</v>
      </c>
      <c r="B24" s="60">
        <v>803</v>
      </c>
      <c r="C24" s="19" t="s">
        <v>40</v>
      </c>
      <c r="D24" s="19" t="s">
        <v>38</v>
      </c>
      <c r="E24" s="30" t="s">
        <v>64</v>
      </c>
      <c r="F24" s="19"/>
      <c r="G24" s="20">
        <f>G25</f>
        <v>511</v>
      </c>
    </row>
    <row r="25" spans="1:7" s="3" customFormat="1" ht="14.25">
      <c r="A25" s="18" t="s">
        <v>65</v>
      </c>
      <c r="B25" s="60">
        <v>803</v>
      </c>
      <c r="C25" s="19" t="s">
        <v>40</v>
      </c>
      <c r="D25" s="19" t="s">
        <v>38</v>
      </c>
      <c r="E25" s="30" t="s">
        <v>66</v>
      </c>
      <c r="F25" s="19"/>
      <c r="G25" s="20">
        <f>G27+G28+G26+G29</f>
        <v>511</v>
      </c>
    </row>
    <row r="26" spans="1:7" s="3" customFormat="1" ht="42">
      <c r="A26" s="18" t="s">
        <v>82</v>
      </c>
      <c r="B26" s="60">
        <v>803</v>
      </c>
      <c r="C26" s="19" t="s">
        <v>40</v>
      </c>
      <c r="D26" s="19" t="s">
        <v>38</v>
      </c>
      <c r="E26" s="19" t="s">
        <v>75</v>
      </c>
      <c r="F26" s="19" t="s">
        <v>7</v>
      </c>
      <c r="G26" s="20">
        <v>66.7</v>
      </c>
    </row>
    <row r="27" spans="1:7" s="3" customFormat="1" ht="27.75">
      <c r="A27" s="18" t="s">
        <v>9</v>
      </c>
      <c r="B27" s="60">
        <v>803</v>
      </c>
      <c r="C27" s="19" t="s">
        <v>40</v>
      </c>
      <c r="D27" s="19" t="s">
        <v>38</v>
      </c>
      <c r="E27" s="19" t="s">
        <v>49</v>
      </c>
      <c r="F27" s="19" t="s">
        <v>7</v>
      </c>
      <c r="G27" s="20">
        <v>355.3</v>
      </c>
    </row>
    <row r="28" spans="1:7" ht="55.5">
      <c r="A28" s="18" t="s">
        <v>83</v>
      </c>
      <c r="B28" s="60">
        <v>803</v>
      </c>
      <c r="C28" s="19" t="s">
        <v>40</v>
      </c>
      <c r="D28" s="19" t="s">
        <v>38</v>
      </c>
      <c r="E28" s="19" t="s">
        <v>49</v>
      </c>
      <c r="F28" s="19" t="s">
        <v>61</v>
      </c>
      <c r="G28" s="20">
        <v>39.7</v>
      </c>
    </row>
    <row r="29" spans="1:7" ht="42">
      <c r="A29" s="18" t="s">
        <v>77</v>
      </c>
      <c r="B29" s="60">
        <v>803</v>
      </c>
      <c r="C29" s="19" t="s">
        <v>40</v>
      </c>
      <c r="D29" s="19" t="s">
        <v>38</v>
      </c>
      <c r="E29" s="19" t="s">
        <v>78</v>
      </c>
      <c r="F29" s="19" t="s">
        <v>7</v>
      </c>
      <c r="G29" s="20">
        <v>49.3</v>
      </c>
    </row>
    <row r="30" spans="1:7" ht="14.25">
      <c r="A30" s="21" t="s">
        <v>10</v>
      </c>
      <c r="B30" s="61">
        <v>803</v>
      </c>
      <c r="C30" s="22" t="s">
        <v>35</v>
      </c>
      <c r="D30" s="22" t="s">
        <v>43</v>
      </c>
      <c r="E30" s="22"/>
      <c r="F30" s="22"/>
      <c r="G30" s="23">
        <f>G31</f>
        <v>236.4</v>
      </c>
    </row>
    <row r="31" spans="1:7" ht="27.75">
      <c r="A31" s="24" t="s">
        <v>13</v>
      </c>
      <c r="B31" s="62">
        <v>803</v>
      </c>
      <c r="C31" s="25" t="s">
        <v>35</v>
      </c>
      <c r="D31" s="25" t="s">
        <v>39</v>
      </c>
      <c r="E31" s="25"/>
      <c r="F31" s="25"/>
      <c r="G31" s="26">
        <f>SUM(G34:G35)</f>
        <v>236.4</v>
      </c>
    </row>
    <row r="32" spans="1:7" ht="27.75">
      <c r="A32" s="32" t="s">
        <v>69</v>
      </c>
      <c r="B32" s="63">
        <v>803</v>
      </c>
      <c r="C32" s="33" t="s">
        <v>35</v>
      </c>
      <c r="D32" s="33" t="s">
        <v>39</v>
      </c>
      <c r="E32" s="35" t="s">
        <v>64</v>
      </c>
      <c r="F32" s="33"/>
      <c r="G32" s="34">
        <f>G33</f>
        <v>236.4</v>
      </c>
    </row>
    <row r="33" spans="1:7" ht="14.25">
      <c r="A33" s="32" t="s">
        <v>65</v>
      </c>
      <c r="B33" s="63">
        <v>803</v>
      </c>
      <c r="C33" s="33" t="s">
        <v>35</v>
      </c>
      <c r="D33" s="33" t="s">
        <v>39</v>
      </c>
      <c r="E33" s="35" t="s">
        <v>66</v>
      </c>
      <c r="F33" s="33"/>
      <c r="G33" s="34">
        <f>G34+G35</f>
        <v>236.4</v>
      </c>
    </row>
    <row r="34" spans="1:7" ht="55.5">
      <c r="A34" s="18" t="s">
        <v>12</v>
      </c>
      <c r="B34" s="60">
        <v>803</v>
      </c>
      <c r="C34" s="19" t="s">
        <v>35</v>
      </c>
      <c r="D34" s="19" t="s">
        <v>39</v>
      </c>
      <c r="E34" s="19" t="s">
        <v>60</v>
      </c>
      <c r="F34" s="19" t="s">
        <v>5</v>
      </c>
      <c r="G34" s="20">
        <v>155.5</v>
      </c>
    </row>
    <row r="35" spans="1:7" ht="27.75">
      <c r="A35" s="18" t="s">
        <v>9</v>
      </c>
      <c r="B35" s="60">
        <v>803</v>
      </c>
      <c r="C35" s="19" t="s">
        <v>35</v>
      </c>
      <c r="D35" s="19" t="s">
        <v>39</v>
      </c>
      <c r="E35" s="19" t="s">
        <v>60</v>
      </c>
      <c r="F35" s="19" t="s">
        <v>7</v>
      </c>
      <c r="G35" s="20">
        <v>80.9</v>
      </c>
    </row>
    <row r="36" spans="1:7" ht="42">
      <c r="A36" s="43" t="s">
        <v>70</v>
      </c>
      <c r="B36" s="64">
        <v>803</v>
      </c>
      <c r="C36" s="44" t="s">
        <v>39</v>
      </c>
      <c r="D36" s="44" t="s">
        <v>43</v>
      </c>
      <c r="E36" s="44"/>
      <c r="F36" s="44"/>
      <c r="G36" s="45">
        <f>G37</f>
        <v>924.8</v>
      </c>
    </row>
    <row r="37" spans="1:7" ht="55.5">
      <c r="A37" s="36" t="s">
        <v>94</v>
      </c>
      <c r="B37" s="65">
        <v>803</v>
      </c>
      <c r="C37" s="37" t="s">
        <v>39</v>
      </c>
      <c r="D37" s="37" t="s">
        <v>45</v>
      </c>
      <c r="E37" s="37"/>
      <c r="F37" s="37"/>
      <c r="G37" s="38">
        <f>G38</f>
        <v>924.8</v>
      </c>
    </row>
    <row r="38" spans="1:7" ht="27.75">
      <c r="A38" s="39" t="s">
        <v>63</v>
      </c>
      <c r="B38" s="66">
        <v>803</v>
      </c>
      <c r="C38" s="40" t="s">
        <v>39</v>
      </c>
      <c r="D38" s="40" t="s">
        <v>45</v>
      </c>
      <c r="E38" s="42" t="s">
        <v>64</v>
      </c>
      <c r="F38" s="40"/>
      <c r="G38" s="41">
        <f>G39</f>
        <v>924.8</v>
      </c>
    </row>
    <row r="39" spans="1:7" ht="14.25">
      <c r="A39" s="39" t="s">
        <v>65</v>
      </c>
      <c r="B39" s="66">
        <v>803</v>
      </c>
      <c r="C39" s="40" t="s">
        <v>39</v>
      </c>
      <c r="D39" s="40" t="s">
        <v>45</v>
      </c>
      <c r="E39" s="42" t="s">
        <v>66</v>
      </c>
      <c r="F39" s="40"/>
      <c r="G39" s="41">
        <f>G40+G41</f>
        <v>924.8</v>
      </c>
    </row>
    <row r="40" spans="1:7" ht="27.75">
      <c r="A40" s="18" t="s">
        <v>9</v>
      </c>
      <c r="B40" s="60">
        <v>803</v>
      </c>
      <c r="C40" s="40" t="s">
        <v>39</v>
      </c>
      <c r="D40" s="40" t="s">
        <v>45</v>
      </c>
      <c r="E40" s="40" t="s">
        <v>52</v>
      </c>
      <c r="F40" s="40" t="s">
        <v>7</v>
      </c>
      <c r="G40" s="41">
        <v>0</v>
      </c>
    </row>
    <row r="41" spans="1:11" ht="69">
      <c r="A41" s="39" t="s">
        <v>84</v>
      </c>
      <c r="B41" s="66">
        <v>803</v>
      </c>
      <c r="C41" s="40" t="s">
        <v>39</v>
      </c>
      <c r="D41" s="40" t="s">
        <v>45</v>
      </c>
      <c r="E41" s="47" t="s">
        <v>52</v>
      </c>
      <c r="F41" s="40" t="s">
        <v>7</v>
      </c>
      <c r="G41" s="41">
        <v>924.8</v>
      </c>
      <c r="K41" s="55"/>
    </row>
    <row r="42" spans="1:7" ht="27.75">
      <c r="A42" s="21" t="s">
        <v>50</v>
      </c>
      <c r="B42" s="61">
        <v>803</v>
      </c>
      <c r="C42" s="22" t="s">
        <v>41</v>
      </c>
      <c r="D42" s="22" t="s">
        <v>43</v>
      </c>
      <c r="E42" s="22"/>
      <c r="F42" s="22"/>
      <c r="G42" s="23">
        <f>G43+G54+G60+G73</f>
        <v>13585.400000000001</v>
      </c>
    </row>
    <row r="43" spans="1:7" s="3" customFormat="1" ht="14.25">
      <c r="A43" s="15" t="s">
        <v>51</v>
      </c>
      <c r="B43" s="59">
        <v>803</v>
      </c>
      <c r="C43" s="16" t="s">
        <v>41</v>
      </c>
      <c r="D43" s="16" t="s">
        <v>40</v>
      </c>
      <c r="E43" s="16"/>
      <c r="F43" s="16"/>
      <c r="G43" s="17">
        <f>G44+G49</f>
        <v>3216.3</v>
      </c>
    </row>
    <row r="44" spans="1:7" s="3" customFormat="1" ht="27.75">
      <c r="A44" s="18" t="s">
        <v>63</v>
      </c>
      <c r="B44" s="60">
        <v>803</v>
      </c>
      <c r="C44" s="19" t="s">
        <v>41</v>
      </c>
      <c r="D44" s="19" t="s">
        <v>40</v>
      </c>
      <c r="E44" s="30" t="s">
        <v>64</v>
      </c>
      <c r="F44" s="19"/>
      <c r="G44" s="20">
        <f>G45</f>
        <v>1870.9</v>
      </c>
    </row>
    <row r="45" spans="1:7" s="3" customFormat="1" ht="14.25">
      <c r="A45" s="18" t="s">
        <v>65</v>
      </c>
      <c r="B45" s="60">
        <v>803</v>
      </c>
      <c r="C45" s="19" t="s">
        <v>41</v>
      </c>
      <c r="D45" s="19" t="s">
        <v>40</v>
      </c>
      <c r="E45" s="30" t="s">
        <v>66</v>
      </c>
      <c r="F45" s="19"/>
      <c r="G45" s="20">
        <f>G46+G47+G48</f>
        <v>1870.9</v>
      </c>
    </row>
    <row r="46" spans="1:7" ht="114" customHeight="1">
      <c r="A46" s="18" t="s">
        <v>120</v>
      </c>
      <c r="B46" s="60">
        <v>803</v>
      </c>
      <c r="C46" s="19" t="s">
        <v>41</v>
      </c>
      <c r="D46" s="19" t="s">
        <v>40</v>
      </c>
      <c r="E46" s="19" t="s">
        <v>52</v>
      </c>
      <c r="F46" s="19" t="s">
        <v>7</v>
      </c>
      <c r="G46" s="20">
        <v>434.5</v>
      </c>
    </row>
    <row r="47" spans="1:7" ht="42">
      <c r="A47" s="18" t="s">
        <v>118</v>
      </c>
      <c r="B47" s="60">
        <v>803</v>
      </c>
      <c r="C47" s="19" t="s">
        <v>41</v>
      </c>
      <c r="D47" s="19" t="s">
        <v>40</v>
      </c>
      <c r="E47" s="19" t="s">
        <v>52</v>
      </c>
      <c r="F47" s="19" t="s">
        <v>79</v>
      </c>
      <c r="G47" s="20">
        <v>314.4</v>
      </c>
    </row>
    <row r="48" spans="1:7" ht="42">
      <c r="A48" s="18" t="s">
        <v>108</v>
      </c>
      <c r="B48" s="60">
        <v>803</v>
      </c>
      <c r="C48" s="19" t="s">
        <v>41</v>
      </c>
      <c r="D48" s="19" t="s">
        <v>40</v>
      </c>
      <c r="E48" s="19" t="s">
        <v>52</v>
      </c>
      <c r="F48" s="19" t="s">
        <v>107</v>
      </c>
      <c r="G48" s="20">
        <v>1122</v>
      </c>
    </row>
    <row r="49" spans="1:7" ht="55.5">
      <c r="A49" s="71" t="s">
        <v>100</v>
      </c>
      <c r="B49" s="69">
        <v>803</v>
      </c>
      <c r="C49" s="16" t="s">
        <v>41</v>
      </c>
      <c r="D49" s="16" t="s">
        <v>40</v>
      </c>
      <c r="E49" s="70" t="s">
        <v>36</v>
      </c>
      <c r="F49" s="16"/>
      <c r="G49" s="17">
        <f>G50</f>
        <v>1345.4</v>
      </c>
    </row>
    <row r="50" spans="1:7" ht="55.5">
      <c r="A50" s="18" t="s">
        <v>95</v>
      </c>
      <c r="B50" s="60">
        <v>803</v>
      </c>
      <c r="C50" s="19" t="s">
        <v>41</v>
      </c>
      <c r="D50" s="19" t="s">
        <v>40</v>
      </c>
      <c r="E50" s="30" t="s">
        <v>96</v>
      </c>
      <c r="F50" s="19"/>
      <c r="G50" s="20">
        <f>G51+G52+G53</f>
        <v>1345.4</v>
      </c>
    </row>
    <row r="51" spans="1:7" ht="123.75">
      <c r="A51" s="46" t="s">
        <v>97</v>
      </c>
      <c r="B51" s="68">
        <v>803</v>
      </c>
      <c r="C51" s="19" t="s">
        <v>41</v>
      </c>
      <c r="D51" s="19" t="s">
        <v>40</v>
      </c>
      <c r="E51" s="19" t="s">
        <v>87</v>
      </c>
      <c r="F51" s="19" t="s">
        <v>79</v>
      </c>
      <c r="G51" s="20">
        <v>1318.5</v>
      </c>
    </row>
    <row r="52" spans="1:7" ht="82.5">
      <c r="A52" s="46" t="s">
        <v>98</v>
      </c>
      <c r="B52" s="68">
        <v>803</v>
      </c>
      <c r="C52" s="19" t="s">
        <v>41</v>
      </c>
      <c r="D52" s="19" t="s">
        <v>40</v>
      </c>
      <c r="E52" s="19" t="s">
        <v>88</v>
      </c>
      <c r="F52" s="19" t="s">
        <v>79</v>
      </c>
      <c r="G52" s="20">
        <v>20.2</v>
      </c>
    </row>
    <row r="53" spans="1:7" ht="82.5">
      <c r="A53" s="46" t="s">
        <v>99</v>
      </c>
      <c r="B53" s="68">
        <v>803</v>
      </c>
      <c r="C53" s="19" t="s">
        <v>41</v>
      </c>
      <c r="D53" s="19" t="s">
        <v>40</v>
      </c>
      <c r="E53" s="19" t="s">
        <v>89</v>
      </c>
      <c r="F53" s="19" t="s">
        <v>79</v>
      </c>
      <c r="G53" s="20">
        <v>6.7</v>
      </c>
    </row>
    <row r="54" spans="1:7" ht="14.25">
      <c r="A54" s="54" t="s">
        <v>92</v>
      </c>
      <c r="B54" s="69">
        <v>803</v>
      </c>
      <c r="C54" s="16" t="s">
        <v>41</v>
      </c>
      <c r="D54" s="16" t="s">
        <v>35</v>
      </c>
      <c r="E54" s="16"/>
      <c r="F54" s="16"/>
      <c r="G54" s="17">
        <f>G55</f>
        <v>175</v>
      </c>
    </row>
    <row r="55" spans="1:7" ht="27.75">
      <c r="A55" s="18" t="s">
        <v>63</v>
      </c>
      <c r="B55" s="60">
        <v>803</v>
      </c>
      <c r="C55" s="19" t="s">
        <v>41</v>
      </c>
      <c r="D55" s="19" t="s">
        <v>35</v>
      </c>
      <c r="E55" s="30" t="s">
        <v>64</v>
      </c>
      <c r="F55" s="16"/>
      <c r="G55" s="17">
        <f>G56</f>
        <v>175</v>
      </c>
    </row>
    <row r="56" spans="1:7" ht="14.25">
      <c r="A56" s="18" t="s">
        <v>65</v>
      </c>
      <c r="B56" s="60">
        <v>803</v>
      </c>
      <c r="C56" s="19" t="s">
        <v>41</v>
      </c>
      <c r="D56" s="19" t="s">
        <v>35</v>
      </c>
      <c r="E56" s="30" t="s">
        <v>66</v>
      </c>
      <c r="F56" s="16"/>
      <c r="G56" s="17">
        <f>G57+G58+G59</f>
        <v>175</v>
      </c>
    </row>
    <row r="57" spans="1:7" ht="42">
      <c r="A57" s="18" t="s">
        <v>85</v>
      </c>
      <c r="B57" s="60">
        <v>803</v>
      </c>
      <c r="C57" s="19" t="s">
        <v>41</v>
      </c>
      <c r="D57" s="19" t="s">
        <v>35</v>
      </c>
      <c r="E57" s="19" t="s">
        <v>52</v>
      </c>
      <c r="F57" s="19" t="s">
        <v>7</v>
      </c>
      <c r="G57" s="20">
        <v>17</v>
      </c>
    </row>
    <row r="58" spans="1:7" ht="14.25">
      <c r="A58" s="56" t="s">
        <v>109</v>
      </c>
      <c r="B58" s="67">
        <v>803</v>
      </c>
      <c r="C58" s="19" t="s">
        <v>41</v>
      </c>
      <c r="D58" s="19" t="s">
        <v>35</v>
      </c>
      <c r="E58" s="19" t="s">
        <v>52</v>
      </c>
      <c r="F58" s="19" t="s">
        <v>7</v>
      </c>
      <c r="G58" s="20">
        <v>23</v>
      </c>
    </row>
    <row r="59" spans="1:7" ht="42">
      <c r="A59" s="18" t="s">
        <v>108</v>
      </c>
      <c r="B59" s="60">
        <v>803</v>
      </c>
      <c r="C59" s="19" t="s">
        <v>41</v>
      </c>
      <c r="D59" s="19" t="s">
        <v>35</v>
      </c>
      <c r="E59" s="19" t="s">
        <v>52</v>
      </c>
      <c r="F59" s="19" t="s">
        <v>61</v>
      </c>
      <c r="G59" s="20">
        <v>135</v>
      </c>
    </row>
    <row r="60" spans="1:7" s="3" customFormat="1" ht="14.25">
      <c r="A60" s="15" t="s">
        <v>14</v>
      </c>
      <c r="B60" s="59">
        <v>803</v>
      </c>
      <c r="C60" s="16" t="s">
        <v>41</v>
      </c>
      <c r="D60" s="16" t="s">
        <v>39</v>
      </c>
      <c r="E60" s="16"/>
      <c r="F60" s="16"/>
      <c r="G60" s="17">
        <f>G61+G68</f>
        <v>4152.7</v>
      </c>
    </row>
    <row r="61" spans="1:7" s="3" customFormat="1" ht="27.75">
      <c r="A61" s="18" t="s">
        <v>63</v>
      </c>
      <c r="B61" s="60">
        <v>803</v>
      </c>
      <c r="C61" s="19" t="s">
        <v>41</v>
      </c>
      <c r="D61" s="19" t="s">
        <v>39</v>
      </c>
      <c r="E61" s="30" t="s">
        <v>64</v>
      </c>
      <c r="F61" s="19"/>
      <c r="G61" s="20">
        <f>G62</f>
        <v>2957.9</v>
      </c>
    </row>
    <row r="62" spans="1:7" s="3" customFormat="1" ht="14.25">
      <c r="A62" s="18" t="s">
        <v>65</v>
      </c>
      <c r="B62" s="60">
        <v>803</v>
      </c>
      <c r="C62" s="19" t="s">
        <v>41</v>
      </c>
      <c r="D62" s="19" t="s">
        <v>39</v>
      </c>
      <c r="E62" s="30" t="s">
        <v>66</v>
      </c>
      <c r="F62" s="19"/>
      <c r="G62" s="20">
        <f>G63+G64+G65+G66+G67</f>
        <v>2957.9</v>
      </c>
    </row>
    <row r="63" spans="1:7" s="3" customFormat="1" ht="27.75">
      <c r="A63" s="18" t="s">
        <v>116</v>
      </c>
      <c r="B63" s="60">
        <v>803</v>
      </c>
      <c r="C63" s="19" t="s">
        <v>41</v>
      </c>
      <c r="D63" s="19" t="s">
        <v>39</v>
      </c>
      <c r="E63" s="19" t="s">
        <v>52</v>
      </c>
      <c r="F63" s="19" t="s">
        <v>7</v>
      </c>
      <c r="G63" s="20">
        <v>142</v>
      </c>
    </row>
    <row r="64" spans="1:7" ht="14.25">
      <c r="A64" s="18" t="s">
        <v>53</v>
      </c>
      <c r="B64" s="60">
        <v>803</v>
      </c>
      <c r="C64" s="19" t="s">
        <v>41</v>
      </c>
      <c r="D64" s="19" t="s">
        <v>39</v>
      </c>
      <c r="E64" s="19" t="s">
        <v>54</v>
      </c>
      <c r="F64" s="19" t="s">
        <v>7</v>
      </c>
      <c r="G64" s="20">
        <v>473.3</v>
      </c>
    </row>
    <row r="65" spans="1:7" ht="42">
      <c r="A65" s="18" t="s">
        <v>115</v>
      </c>
      <c r="B65" s="60">
        <v>803</v>
      </c>
      <c r="C65" s="19" t="s">
        <v>41</v>
      </c>
      <c r="D65" s="19" t="s">
        <v>39</v>
      </c>
      <c r="E65" s="19" t="s">
        <v>114</v>
      </c>
      <c r="F65" s="19" t="s">
        <v>7</v>
      </c>
      <c r="G65" s="20">
        <v>1266.7</v>
      </c>
    </row>
    <row r="66" spans="1:7" ht="14.25">
      <c r="A66" s="18" t="s">
        <v>15</v>
      </c>
      <c r="B66" s="60">
        <v>803</v>
      </c>
      <c r="C66" s="19" t="s">
        <v>41</v>
      </c>
      <c r="D66" s="19" t="s">
        <v>39</v>
      </c>
      <c r="E66" s="19" t="s">
        <v>71</v>
      </c>
      <c r="F66" s="19" t="s">
        <v>7</v>
      </c>
      <c r="G66" s="20">
        <v>891.4</v>
      </c>
    </row>
    <row r="67" spans="1:7" ht="27.75">
      <c r="A67" s="18" t="s">
        <v>16</v>
      </c>
      <c r="B67" s="60">
        <v>803</v>
      </c>
      <c r="C67" s="19" t="s">
        <v>41</v>
      </c>
      <c r="D67" s="19" t="s">
        <v>39</v>
      </c>
      <c r="E67" s="19" t="s">
        <v>80</v>
      </c>
      <c r="F67" s="19" t="s">
        <v>7</v>
      </c>
      <c r="G67" s="29">
        <v>184.5</v>
      </c>
    </row>
    <row r="68" spans="1:7" ht="42">
      <c r="A68" s="15" t="s">
        <v>101</v>
      </c>
      <c r="B68" s="59">
        <v>803</v>
      </c>
      <c r="C68" s="16" t="s">
        <v>41</v>
      </c>
      <c r="D68" s="16" t="s">
        <v>39</v>
      </c>
      <c r="E68" s="70" t="s">
        <v>41</v>
      </c>
      <c r="F68" s="16"/>
      <c r="G68" s="17">
        <f>G69</f>
        <v>1194.8</v>
      </c>
    </row>
    <row r="69" spans="1:7" ht="27.75">
      <c r="A69" s="56" t="s">
        <v>102</v>
      </c>
      <c r="B69" s="67">
        <v>803</v>
      </c>
      <c r="C69" s="19" t="s">
        <v>41</v>
      </c>
      <c r="D69" s="19" t="s">
        <v>39</v>
      </c>
      <c r="E69" s="30" t="s">
        <v>105</v>
      </c>
      <c r="F69" s="19"/>
      <c r="G69" s="20">
        <f>G70+G71+G72</f>
        <v>1194.8</v>
      </c>
    </row>
    <row r="70" spans="1:7" ht="42">
      <c r="A70" s="18" t="s">
        <v>103</v>
      </c>
      <c r="B70" s="60">
        <v>803</v>
      </c>
      <c r="C70" s="19" t="s">
        <v>41</v>
      </c>
      <c r="D70" s="19" t="s">
        <v>39</v>
      </c>
      <c r="E70" s="19" t="s">
        <v>113</v>
      </c>
      <c r="F70" s="19" t="s">
        <v>7</v>
      </c>
      <c r="G70" s="20">
        <v>836.3</v>
      </c>
    </row>
    <row r="71" spans="1:7" ht="42">
      <c r="A71" s="18" t="s">
        <v>104</v>
      </c>
      <c r="B71" s="60">
        <v>803</v>
      </c>
      <c r="C71" s="19" t="s">
        <v>41</v>
      </c>
      <c r="D71" s="19" t="s">
        <v>39</v>
      </c>
      <c r="E71" s="19" t="s">
        <v>112</v>
      </c>
      <c r="F71" s="19" t="s">
        <v>7</v>
      </c>
      <c r="G71" s="20">
        <v>44.1</v>
      </c>
    </row>
    <row r="72" spans="1:7" ht="42">
      <c r="A72" s="18" t="s">
        <v>110</v>
      </c>
      <c r="B72" s="60">
        <v>803</v>
      </c>
      <c r="C72" s="19" t="s">
        <v>41</v>
      </c>
      <c r="D72" s="19" t="s">
        <v>39</v>
      </c>
      <c r="E72" s="19" t="s">
        <v>111</v>
      </c>
      <c r="F72" s="19" t="s">
        <v>7</v>
      </c>
      <c r="G72" s="29">
        <v>314.4</v>
      </c>
    </row>
    <row r="73" spans="1:7" s="3" customFormat="1" ht="27.75">
      <c r="A73" s="15" t="s">
        <v>17</v>
      </c>
      <c r="B73" s="59">
        <v>803</v>
      </c>
      <c r="C73" s="16" t="s">
        <v>41</v>
      </c>
      <c r="D73" s="16" t="s">
        <v>41</v>
      </c>
      <c r="E73" s="16"/>
      <c r="F73" s="16"/>
      <c r="G73" s="17">
        <f>SUM(G76:G78)</f>
        <v>6041.400000000001</v>
      </c>
    </row>
    <row r="74" spans="1:7" s="3" customFormat="1" ht="27.75">
      <c r="A74" s="18" t="s">
        <v>63</v>
      </c>
      <c r="B74" s="60">
        <v>803</v>
      </c>
      <c r="C74" s="19" t="s">
        <v>41</v>
      </c>
      <c r="D74" s="19" t="s">
        <v>41</v>
      </c>
      <c r="E74" s="30" t="s">
        <v>64</v>
      </c>
      <c r="F74" s="19"/>
      <c r="G74" s="20">
        <f>G75</f>
        <v>6041.400000000001</v>
      </c>
    </row>
    <row r="75" spans="1:7" s="3" customFormat="1" ht="14.25">
      <c r="A75" s="18" t="s">
        <v>65</v>
      </c>
      <c r="B75" s="60">
        <v>803</v>
      </c>
      <c r="C75" s="19" t="s">
        <v>41</v>
      </c>
      <c r="D75" s="19" t="s">
        <v>41</v>
      </c>
      <c r="E75" s="30" t="s">
        <v>66</v>
      </c>
      <c r="F75" s="19"/>
      <c r="G75" s="20">
        <f>G76+G77+G78</f>
        <v>6041.400000000001</v>
      </c>
    </row>
    <row r="76" spans="1:7" ht="73.5" customHeight="1">
      <c r="A76" s="18" t="s">
        <v>18</v>
      </c>
      <c r="B76" s="60">
        <v>803</v>
      </c>
      <c r="C76" s="19" t="s">
        <v>41</v>
      </c>
      <c r="D76" s="19" t="s">
        <v>41</v>
      </c>
      <c r="E76" s="19" t="s">
        <v>55</v>
      </c>
      <c r="F76" s="19" t="s">
        <v>5</v>
      </c>
      <c r="G76" s="20">
        <v>4518.6</v>
      </c>
    </row>
    <row r="77" spans="1:7" ht="30" customHeight="1">
      <c r="A77" s="18" t="s">
        <v>9</v>
      </c>
      <c r="B77" s="60">
        <v>803</v>
      </c>
      <c r="C77" s="19" t="s">
        <v>41</v>
      </c>
      <c r="D77" s="19" t="s">
        <v>41</v>
      </c>
      <c r="E77" s="19" t="s">
        <v>55</v>
      </c>
      <c r="F77" s="19" t="s">
        <v>7</v>
      </c>
      <c r="G77" s="20">
        <v>1503.6</v>
      </c>
    </row>
    <row r="78" spans="1:7" ht="42">
      <c r="A78" s="18" t="s">
        <v>62</v>
      </c>
      <c r="B78" s="60">
        <v>803</v>
      </c>
      <c r="C78" s="19" t="s">
        <v>41</v>
      </c>
      <c r="D78" s="19" t="s">
        <v>41</v>
      </c>
      <c r="E78" s="19" t="s">
        <v>55</v>
      </c>
      <c r="F78" s="19" t="s">
        <v>61</v>
      </c>
      <c r="G78" s="20">
        <v>19.2</v>
      </c>
    </row>
    <row r="79" spans="1:7" ht="14.25">
      <c r="A79" s="21" t="s">
        <v>19</v>
      </c>
      <c r="B79" s="61">
        <v>803</v>
      </c>
      <c r="C79" s="22" t="s">
        <v>42</v>
      </c>
      <c r="D79" s="22" t="s">
        <v>43</v>
      </c>
      <c r="E79" s="22"/>
      <c r="F79" s="22"/>
      <c r="G79" s="23">
        <f>G80</f>
        <v>0</v>
      </c>
    </row>
    <row r="80" spans="1:7" ht="14.25">
      <c r="A80" s="15" t="s">
        <v>20</v>
      </c>
      <c r="B80" s="59">
        <v>803</v>
      </c>
      <c r="C80" s="16" t="s">
        <v>42</v>
      </c>
      <c r="D80" s="16" t="s">
        <v>42</v>
      </c>
      <c r="E80" s="16"/>
      <c r="F80" s="16"/>
      <c r="G80" s="17">
        <f>SUM(G83)</f>
        <v>0</v>
      </c>
    </row>
    <row r="81" spans="1:7" ht="27.75">
      <c r="A81" s="18" t="s">
        <v>63</v>
      </c>
      <c r="B81" s="60">
        <v>803</v>
      </c>
      <c r="C81" s="19" t="s">
        <v>42</v>
      </c>
      <c r="D81" s="19" t="s">
        <v>42</v>
      </c>
      <c r="E81" s="30" t="s">
        <v>64</v>
      </c>
      <c r="F81" s="19"/>
      <c r="G81" s="20">
        <f>G82</f>
        <v>0</v>
      </c>
    </row>
    <row r="82" spans="1:7" ht="14.25">
      <c r="A82" s="18" t="s">
        <v>65</v>
      </c>
      <c r="B82" s="60">
        <v>803</v>
      </c>
      <c r="C82" s="19" t="s">
        <v>42</v>
      </c>
      <c r="D82" s="19" t="s">
        <v>42</v>
      </c>
      <c r="E82" s="30" t="s">
        <v>66</v>
      </c>
      <c r="F82" s="19"/>
      <c r="G82" s="20">
        <f>G83</f>
        <v>0</v>
      </c>
    </row>
    <row r="83" spans="1:7" ht="27.75">
      <c r="A83" s="18" t="s">
        <v>9</v>
      </c>
      <c r="B83" s="60">
        <v>803</v>
      </c>
      <c r="C83" s="19" t="s">
        <v>42</v>
      </c>
      <c r="D83" s="19" t="s">
        <v>42</v>
      </c>
      <c r="E83" s="19" t="s">
        <v>56</v>
      </c>
      <c r="F83" s="19" t="s">
        <v>7</v>
      </c>
      <c r="G83" s="20">
        <v>0</v>
      </c>
    </row>
    <row r="84" spans="1:7" ht="14.25">
      <c r="A84" s="21" t="s">
        <v>21</v>
      </c>
      <c r="B84" s="61">
        <v>803</v>
      </c>
      <c r="C84" s="22" t="s">
        <v>44</v>
      </c>
      <c r="D84" s="22" t="s">
        <v>43</v>
      </c>
      <c r="E84" s="22"/>
      <c r="F84" s="22"/>
      <c r="G84" s="23">
        <f>G85</f>
        <v>5871.6</v>
      </c>
    </row>
    <row r="85" spans="1:7" ht="14.25">
      <c r="A85" s="15" t="s">
        <v>22</v>
      </c>
      <c r="B85" s="59">
        <v>803</v>
      </c>
      <c r="C85" s="16" t="s">
        <v>44</v>
      </c>
      <c r="D85" s="16" t="s">
        <v>40</v>
      </c>
      <c r="E85" s="16"/>
      <c r="F85" s="16"/>
      <c r="G85" s="17">
        <f>SUM(G88:G94)</f>
        <v>5871.6</v>
      </c>
    </row>
    <row r="86" spans="1:7" ht="27.75">
      <c r="A86" s="18" t="s">
        <v>63</v>
      </c>
      <c r="B86" s="60">
        <v>803</v>
      </c>
      <c r="C86" s="19" t="s">
        <v>44</v>
      </c>
      <c r="D86" s="19" t="s">
        <v>40</v>
      </c>
      <c r="E86" s="30" t="s">
        <v>64</v>
      </c>
      <c r="F86" s="19"/>
      <c r="G86" s="20">
        <f>G87</f>
        <v>5871.6</v>
      </c>
    </row>
    <row r="87" spans="1:7" ht="14.25">
      <c r="A87" s="18" t="s">
        <v>65</v>
      </c>
      <c r="B87" s="60">
        <v>803</v>
      </c>
      <c r="C87" s="19" t="s">
        <v>44</v>
      </c>
      <c r="D87" s="19" t="s">
        <v>40</v>
      </c>
      <c r="E87" s="30" t="s">
        <v>66</v>
      </c>
      <c r="F87" s="19"/>
      <c r="G87" s="20">
        <f>G88+G89+G90+G92+G93+G94+G91</f>
        <v>5871.6</v>
      </c>
    </row>
    <row r="88" spans="1:7" s="8" customFormat="1" ht="165.75" customHeight="1">
      <c r="A88" s="18" t="s">
        <v>31</v>
      </c>
      <c r="B88" s="60">
        <v>803</v>
      </c>
      <c r="C88" s="19" t="s">
        <v>44</v>
      </c>
      <c r="D88" s="19" t="s">
        <v>40</v>
      </c>
      <c r="E88" s="19" t="s">
        <v>76</v>
      </c>
      <c r="F88" s="19" t="s">
        <v>5</v>
      </c>
      <c r="G88" s="27">
        <v>1089.7</v>
      </c>
    </row>
    <row r="89" spans="1:7" ht="72" customHeight="1">
      <c r="A89" s="18" t="s">
        <v>18</v>
      </c>
      <c r="B89" s="60">
        <v>803</v>
      </c>
      <c r="C89" s="19" t="s">
        <v>44</v>
      </c>
      <c r="D89" s="19" t="s">
        <v>40</v>
      </c>
      <c r="E89" s="19" t="s">
        <v>55</v>
      </c>
      <c r="F89" s="19" t="s">
        <v>5</v>
      </c>
      <c r="G89" s="20">
        <v>2953.8</v>
      </c>
    </row>
    <row r="90" spans="1:7" ht="27.75">
      <c r="A90" s="18" t="s">
        <v>9</v>
      </c>
      <c r="B90" s="60">
        <v>803</v>
      </c>
      <c r="C90" s="19" t="s">
        <v>44</v>
      </c>
      <c r="D90" s="19" t="s">
        <v>40</v>
      </c>
      <c r="E90" s="19" t="s">
        <v>55</v>
      </c>
      <c r="F90" s="19" t="s">
        <v>7</v>
      </c>
      <c r="G90" s="20">
        <v>1079.4</v>
      </c>
    </row>
    <row r="91" spans="1:7" ht="54.75">
      <c r="A91" s="72" t="s">
        <v>119</v>
      </c>
      <c r="B91" s="60">
        <v>803</v>
      </c>
      <c r="C91" s="19" t="s">
        <v>44</v>
      </c>
      <c r="D91" s="19" t="s">
        <v>40</v>
      </c>
      <c r="E91" s="19" t="s">
        <v>117</v>
      </c>
      <c r="F91" s="19" t="s">
        <v>7</v>
      </c>
      <c r="G91" s="20">
        <v>103.1</v>
      </c>
    </row>
    <row r="92" spans="1:7" ht="113.25" customHeight="1">
      <c r="A92" s="18" t="s">
        <v>86</v>
      </c>
      <c r="B92" s="60">
        <v>803</v>
      </c>
      <c r="C92" s="19" t="s">
        <v>44</v>
      </c>
      <c r="D92" s="19" t="s">
        <v>40</v>
      </c>
      <c r="E92" s="19" t="s">
        <v>93</v>
      </c>
      <c r="F92" s="19" t="s">
        <v>5</v>
      </c>
      <c r="G92" s="20">
        <v>47.6</v>
      </c>
    </row>
    <row r="93" spans="1:7" ht="52.5" customHeight="1">
      <c r="A93" s="18" t="s">
        <v>62</v>
      </c>
      <c r="B93" s="60">
        <v>803</v>
      </c>
      <c r="C93" s="19" t="s">
        <v>44</v>
      </c>
      <c r="D93" s="19" t="s">
        <v>40</v>
      </c>
      <c r="E93" s="19" t="s">
        <v>55</v>
      </c>
      <c r="F93" s="19" t="s">
        <v>61</v>
      </c>
      <c r="G93" s="20">
        <v>23.2</v>
      </c>
    </row>
    <row r="94" spans="1:7" ht="52.5" customHeight="1">
      <c r="A94" s="18" t="s">
        <v>18</v>
      </c>
      <c r="B94" s="60">
        <v>803</v>
      </c>
      <c r="C94" s="19" t="s">
        <v>44</v>
      </c>
      <c r="D94" s="19" t="s">
        <v>40</v>
      </c>
      <c r="E94" s="19" t="s">
        <v>74</v>
      </c>
      <c r="F94" s="19" t="s">
        <v>5</v>
      </c>
      <c r="G94" s="20">
        <v>574.8</v>
      </c>
    </row>
    <row r="95" spans="1:7" ht="14.25">
      <c r="A95" s="21" t="s">
        <v>23</v>
      </c>
      <c r="B95" s="61">
        <v>803</v>
      </c>
      <c r="C95" s="22" t="s">
        <v>45</v>
      </c>
      <c r="D95" s="22" t="s">
        <v>43</v>
      </c>
      <c r="E95" s="22"/>
      <c r="F95" s="22"/>
      <c r="G95" s="23">
        <f>G96+G100</f>
        <v>319.4</v>
      </c>
    </row>
    <row r="96" spans="1:7" s="3" customFormat="1" ht="14.25">
      <c r="A96" s="15" t="s">
        <v>24</v>
      </c>
      <c r="B96" s="59">
        <v>803</v>
      </c>
      <c r="C96" s="16" t="s">
        <v>45</v>
      </c>
      <c r="D96" s="16" t="s">
        <v>40</v>
      </c>
      <c r="E96" s="16"/>
      <c r="F96" s="16"/>
      <c r="G96" s="17">
        <f>G97</f>
        <v>309.4</v>
      </c>
    </row>
    <row r="97" spans="1:7" s="3" customFormat="1" ht="27.75">
      <c r="A97" s="18" t="s">
        <v>63</v>
      </c>
      <c r="B97" s="60">
        <v>803</v>
      </c>
      <c r="C97" s="19" t="s">
        <v>45</v>
      </c>
      <c r="D97" s="19" t="s">
        <v>40</v>
      </c>
      <c r="E97" s="30" t="s">
        <v>64</v>
      </c>
      <c r="F97" s="19"/>
      <c r="G97" s="20">
        <f>G98</f>
        <v>309.4</v>
      </c>
    </row>
    <row r="98" spans="1:7" s="3" customFormat="1" ht="14.25">
      <c r="A98" s="18" t="s">
        <v>65</v>
      </c>
      <c r="B98" s="60">
        <v>803</v>
      </c>
      <c r="C98" s="19" t="s">
        <v>45</v>
      </c>
      <c r="D98" s="19" t="s">
        <v>40</v>
      </c>
      <c r="E98" s="30" t="s">
        <v>66</v>
      </c>
      <c r="F98" s="19"/>
      <c r="G98" s="20">
        <v>309.4</v>
      </c>
    </row>
    <row r="99" spans="1:7" ht="42">
      <c r="A99" s="18" t="s">
        <v>25</v>
      </c>
      <c r="B99" s="60">
        <v>803</v>
      </c>
      <c r="C99" s="19" t="s">
        <v>45</v>
      </c>
      <c r="D99" s="19" t="s">
        <v>40</v>
      </c>
      <c r="E99" s="19" t="s">
        <v>57</v>
      </c>
      <c r="F99" s="19" t="s">
        <v>26</v>
      </c>
      <c r="G99" s="20">
        <v>309.4</v>
      </c>
    </row>
    <row r="100" spans="1:7" s="3" customFormat="1" ht="27.75">
      <c r="A100" s="18" t="s">
        <v>63</v>
      </c>
      <c r="B100" s="60">
        <v>803</v>
      </c>
      <c r="C100" s="19" t="s">
        <v>45</v>
      </c>
      <c r="D100" s="19" t="s">
        <v>39</v>
      </c>
      <c r="E100" s="30" t="s">
        <v>64</v>
      </c>
      <c r="F100" s="19"/>
      <c r="G100" s="20">
        <f>G101</f>
        <v>10</v>
      </c>
    </row>
    <row r="101" spans="1:7" s="3" customFormat="1" ht="14.25">
      <c r="A101" s="18" t="s">
        <v>65</v>
      </c>
      <c r="B101" s="60">
        <v>803</v>
      </c>
      <c r="C101" s="19" t="s">
        <v>45</v>
      </c>
      <c r="D101" s="19" t="s">
        <v>39</v>
      </c>
      <c r="E101" s="30" t="s">
        <v>66</v>
      </c>
      <c r="F101" s="19"/>
      <c r="G101" s="20">
        <f>G102</f>
        <v>10</v>
      </c>
    </row>
    <row r="102" spans="1:7" ht="27.75">
      <c r="A102" s="18" t="s">
        <v>27</v>
      </c>
      <c r="B102" s="60">
        <v>803</v>
      </c>
      <c r="C102" s="19" t="s">
        <v>45</v>
      </c>
      <c r="D102" s="19" t="s">
        <v>39</v>
      </c>
      <c r="E102" s="19" t="s">
        <v>58</v>
      </c>
      <c r="F102" s="19" t="s">
        <v>26</v>
      </c>
      <c r="G102" s="20">
        <v>10</v>
      </c>
    </row>
    <row r="103" spans="1:7" ht="14.25">
      <c r="A103" s="21" t="s">
        <v>28</v>
      </c>
      <c r="B103" s="61">
        <v>803</v>
      </c>
      <c r="C103" s="22" t="s">
        <v>37</v>
      </c>
      <c r="D103" s="22" t="s">
        <v>43</v>
      </c>
      <c r="E103" s="22"/>
      <c r="F103" s="22"/>
      <c r="G103" s="23">
        <f>G104</f>
        <v>19.8</v>
      </c>
    </row>
    <row r="104" spans="1:7" ht="14.25">
      <c r="A104" s="15" t="s">
        <v>29</v>
      </c>
      <c r="B104" s="59">
        <v>803</v>
      </c>
      <c r="C104" s="16" t="s">
        <v>37</v>
      </c>
      <c r="D104" s="16" t="s">
        <v>35</v>
      </c>
      <c r="E104" s="16"/>
      <c r="F104" s="16"/>
      <c r="G104" s="17">
        <f>G107</f>
        <v>19.8</v>
      </c>
    </row>
    <row r="105" spans="1:7" ht="27.75">
      <c r="A105" s="18" t="s">
        <v>63</v>
      </c>
      <c r="B105" s="60">
        <v>803</v>
      </c>
      <c r="C105" s="19" t="s">
        <v>37</v>
      </c>
      <c r="D105" s="19" t="s">
        <v>35</v>
      </c>
      <c r="E105" s="30" t="s">
        <v>64</v>
      </c>
      <c r="F105" s="19"/>
      <c r="G105" s="20">
        <f>G106</f>
        <v>19.8</v>
      </c>
    </row>
    <row r="106" spans="1:7" ht="14.25">
      <c r="A106" s="18" t="s">
        <v>65</v>
      </c>
      <c r="B106" s="60">
        <v>803</v>
      </c>
      <c r="C106" s="19" t="s">
        <v>37</v>
      </c>
      <c r="D106" s="19" t="s">
        <v>35</v>
      </c>
      <c r="E106" s="30" t="s">
        <v>66</v>
      </c>
      <c r="F106" s="19"/>
      <c r="G106" s="20">
        <f>G107</f>
        <v>19.8</v>
      </c>
    </row>
    <row r="107" spans="1:7" ht="27.75">
      <c r="A107" s="18" t="s">
        <v>9</v>
      </c>
      <c r="B107" s="60">
        <v>803</v>
      </c>
      <c r="C107" s="19" t="s">
        <v>37</v>
      </c>
      <c r="D107" s="19" t="s">
        <v>35</v>
      </c>
      <c r="E107" s="19" t="s">
        <v>59</v>
      </c>
      <c r="F107" s="19" t="s">
        <v>7</v>
      </c>
      <c r="G107" s="20">
        <v>19.8</v>
      </c>
    </row>
    <row r="108" spans="1:7" s="3" customFormat="1" ht="27" customHeight="1">
      <c r="A108" s="21" t="s">
        <v>30</v>
      </c>
      <c r="B108" s="21"/>
      <c r="C108" s="22"/>
      <c r="D108" s="22"/>
      <c r="E108" s="22"/>
      <c r="F108" s="22"/>
      <c r="G108" s="23">
        <f>G12+G30+G36+G42+G79+G84+G95+G103</f>
        <v>24756.000000000004</v>
      </c>
    </row>
    <row r="109" spans="1:7" ht="14.25">
      <c r="A109" s="7"/>
      <c r="B109" s="7"/>
      <c r="C109" s="5"/>
      <c r="D109" s="5"/>
      <c r="E109" s="5"/>
      <c r="F109" s="5"/>
      <c r="G109" s="10"/>
    </row>
  </sheetData>
  <sheetProtection/>
  <mergeCells count="8">
    <mergeCell ref="A8:G8"/>
    <mergeCell ref="C1:G1"/>
    <mergeCell ref="C2:G2"/>
    <mergeCell ref="C3:G3"/>
    <mergeCell ref="I3:M6"/>
    <mergeCell ref="A5:G5"/>
    <mergeCell ref="A6:G6"/>
    <mergeCell ref="A7:G7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2013-12-30T05:33:45Z</cp:lastPrinted>
  <dcterms:created xsi:type="dcterms:W3CDTF">2006-09-16T00:00:00Z</dcterms:created>
  <dcterms:modified xsi:type="dcterms:W3CDTF">2022-03-01T07:29:08Z</dcterms:modified>
  <cp:category/>
  <cp:version/>
  <cp:contentType/>
  <cp:contentStatus/>
</cp:coreProperties>
</file>