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E6" i="1" l="1"/>
  <c r="E33" i="1"/>
  <c r="D47" i="1" l="1"/>
  <c r="G49" i="1"/>
  <c r="G28" i="1" l="1"/>
  <c r="D8" i="1"/>
  <c r="E47" i="1" l="1"/>
  <c r="G51" i="1" l="1"/>
  <c r="G44" i="1"/>
  <c r="E43" i="1"/>
  <c r="D43" i="1"/>
  <c r="G30" i="1"/>
  <c r="E29" i="1"/>
  <c r="D29" i="1"/>
  <c r="E19" i="1" l="1"/>
  <c r="D19" i="1"/>
  <c r="E8" i="1" l="1"/>
  <c r="E36" i="1"/>
  <c r="D36" i="1" l="1"/>
  <c r="G38" i="1"/>
  <c r="E15" i="1"/>
  <c r="D15" i="1"/>
  <c r="G15" i="1" l="1"/>
  <c r="G10" i="1"/>
  <c r="E54" i="1" l="1"/>
  <c r="D54" i="1"/>
  <c r="G56" i="1"/>
  <c r="G41" i="1" l="1"/>
  <c r="E32" i="1" l="1"/>
  <c r="D32" i="1"/>
  <c r="G32" i="1" l="1"/>
  <c r="D23" i="1"/>
  <c r="D26" i="1" l="1"/>
  <c r="E26" i="1" l="1"/>
  <c r="G42" i="1" l="1"/>
  <c r="D61" i="1" l="1"/>
  <c r="E23" i="1" l="1"/>
  <c r="G18" i="1"/>
  <c r="G9" i="1"/>
  <c r="G12" i="1"/>
  <c r="G14" i="1"/>
  <c r="G16" i="1"/>
  <c r="G17" i="1"/>
  <c r="E59" i="1" l="1"/>
  <c r="E61" i="1"/>
  <c r="E65" i="1" l="1"/>
  <c r="E21" i="1"/>
  <c r="E13" i="1" s="1"/>
  <c r="G11" i="1" l="1"/>
  <c r="G63" i="1"/>
  <c r="G62" i="1" l="1"/>
  <c r="E45" i="1" l="1"/>
  <c r="E66" i="1" s="1"/>
  <c r="G61" i="1"/>
  <c r="G60" i="1" l="1"/>
  <c r="D59" i="1" l="1"/>
  <c r="D65" i="1" s="1"/>
  <c r="G59" i="1" l="1"/>
  <c r="G65" i="1"/>
  <c r="G58" i="1" l="1"/>
  <c r="G57" i="1" l="1"/>
  <c r="G55" i="1" l="1"/>
  <c r="G54" i="1" l="1"/>
  <c r="G53" i="1" l="1"/>
  <c r="G52" i="1" l="1"/>
  <c r="G50" i="1" l="1"/>
  <c r="G48" i="1" l="1"/>
  <c r="G47" i="1" l="1"/>
  <c r="G40" i="1" l="1"/>
  <c r="G39" i="1" l="1"/>
  <c r="G37" i="1" l="1"/>
  <c r="G36" i="1" l="1"/>
  <c r="G35" i="1" l="1"/>
  <c r="G31" i="1" l="1"/>
  <c r="G29" i="1" l="1"/>
  <c r="G27" i="1"/>
  <c r="G26" i="1" l="1"/>
  <c r="G25" i="1" l="1"/>
  <c r="G24" i="1" l="1"/>
  <c r="G23" i="1" l="1"/>
  <c r="G22" i="1" l="1"/>
  <c r="D21" i="1" l="1"/>
  <c r="G21" i="1" s="1"/>
  <c r="D13" i="1" l="1"/>
  <c r="G13" i="1" l="1"/>
  <c r="G8" i="1"/>
  <c r="D7" i="1" l="1"/>
  <c r="D6" i="1" l="1"/>
  <c r="G7" i="1"/>
  <c r="D45" i="1" l="1"/>
  <c r="G6" i="1"/>
  <c r="G43" i="1"/>
  <c r="G45" i="1" l="1"/>
</calcChain>
</file>

<file path=xl/sharedStrings.xml><?xml version="1.0" encoding="utf-8"?>
<sst xmlns="http://schemas.openxmlformats.org/spreadsheetml/2006/main" count="68" uniqueCount="68">
  <si>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</si>
  <si>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</si>
  <si>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</si>
  <si>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</si>
  <si>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</si>
  <si>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</si>
  <si>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</si>
  <si>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</si>
  <si>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</si>
  <si>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</si>
  <si>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</si>
  <si>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</si>
  <si>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</si>
  <si>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</si>
  <si>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</si>
  <si>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</si>
  <si>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</si>
  <si>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</si>
  <si>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</si>
  <si>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</si>
  <si>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</si>
  <si>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</si>
  <si>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</si>
  <si>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</si>
  <si>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</si>
  <si>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</si>
  <si>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</si>
  <si>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</si>
  <si>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</si>
  <si>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</si>
  <si>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</si>
  <si>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</si>
  <si>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</si>
  <si>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</si>
  <si>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</si>
  <si>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</si>
  <si>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</si>
  <si>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</si>
  <si>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Дотации бюджетам сельских поселений на поддержку мер по обеспечению сбалансированности бюджетов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</si>
  <si>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</si>
  <si>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</si>
  <si>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</si>
  <si>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</si>
  <si>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</si>
  <si>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</si>
  <si>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</si>
  <si>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</si>
  <si>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НАЛОГОВЫЕ И НЕНАЛОГОВЫЕ ДОХОДЫ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</si>
  <si>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</si>
  <si>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</si>
  <si>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</si>
  <si>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РЕЗЕРВНЫЕ ФОНДЫ</t>
  </si>
  <si>
    <t>План 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</si>
  <si>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организации,порлученных физическим лицом -  налоговым резидентом Российской Федерации в виде девидентов ( в части суммы налога, не превышающей 650 тысяч рублей за налоговыепериоды до 1 января 2025 года, а также в части суммы налога, не превышающей 312 тыясч рублейза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 (сумма платежа (перерасчеты, недоимка и задолженность по соответствующему платежу, в том числе по отмененному))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</si>
  <si>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 ( в части суммы налога не превышающей 650 тысяч рублей за налоговые периоды до 1 января 2025 года, а также в части суммы налога, не превышающей 312 тыся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</si>
  <si>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- налоговым резидентом Российской Федерации в виде диведентов) ( 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 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</si>
  <si>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 сумма платежа ( перерасчеиы, недомка и задолженность по соответствующему платежу, в том числе по отмененному)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</si>
  <si>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</si>
  <si>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Доходы, получаемые в виде арендной платы, а также средства от проадажи права на заключение договоров аренды за земли, находящиеся в собственности сельских поселений ( 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</si>
  <si>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</si>
  <si>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</si>
  <si>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</si>
  <si>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Обеспечение проведения выборов и референдумов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</si>
  <si>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16.07.2025 № 107 </t>
  </si>
  <si>
    <t>Отчет об исполнении бюджета муниципального образования 
Второвское Камешковского района 
на 01 июля 2025 года (тыс.руб.)</t>
  </si>
  <si>
    <t>Исполнено 
на 01.07.2025</t>
  </si>
  <si>
    <t>ПРОЧИЕ НЕНАЛОГОВЫЕ РАСХОДЫ</t>
  </si>
  <si>
    <t>Невыясненные поступления,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</si>
</sst>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4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2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5" fontId="5" fillId="0" borderId="40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topLeftCell="A40" workbookViewId="0">
      <selection activeCell="K62" sqref="K62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45" t="s">
        <v>63</v>
      </c>
      <c r="E1" s="45"/>
      <c r="F1" s="45"/>
      <c r="G1" s="45"/>
      <c r="H1" s="45"/>
    </row>
    <row r="2" spans="1:8" ht="1.5" hidden="1" customHeight="1" x14ac:dyDescent="0.25"/>
    <row r="3" spans="1:8" ht="53.25" customHeight="1" x14ac:dyDescent="0.25">
      <c r="A3" s="92" t="s">
        <v>64</v>
      </c>
      <c r="B3" s="92"/>
      <c r="C3" s="92"/>
      <c r="D3" s="92"/>
      <c r="E3" s="92"/>
      <c r="F3" s="92"/>
      <c r="G3" s="92"/>
      <c r="H3" s="92"/>
    </row>
    <row r="4" spans="1:8" ht="34.5" customHeight="1" x14ac:dyDescent="0.25">
      <c r="A4" s="93" t="s">
        <v>0</v>
      </c>
      <c r="B4" s="94"/>
      <c r="C4" s="95"/>
      <c r="D4" s="2" t="s">
        <v>52</v>
      </c>
      <c r="E4" s="46" t="s">
        <v>65</v>
      </c>
      <c r="F4" s="47"/>
      <c r="G4" s="46" t="s">
        <v>40</v>
      </c>
      <c r="H4" s="47"/>
    </row>
    <row r="5" spans="1:8" ht="18.75" customHeight="1" thickBot="1" x14ac:dyDescent="0.3">
      <c r="A5" s="48">
        <v>1</v>
      </c>
      <c r="B5" s="61"/>
      <c r="C5" s="49"/>
      <c r="D5" s="1">
        <v>2</v>
      </c>
      <c r="E5" s="48">
        <v>3</v>
      </c>
      <c r="F5" s="49"/>
      <c r="G5" s="48">
        <v>4</v>
      </c>
      <c r="H5" s="49"/>
    </row>
    <row r="6" spans="1:8" ht="28.5" customHeight="1" thickBot="1" x14ac:dyDescent="0.3">
      <c r="A6" s="62" t="s">
        <v>47</v>
      </c>
      <c r="B6" s="63"/>
      <c r="C6" s="64"/>
      <c r="D6" s="9">
        <f>D7+D13+D15+D21+D23+D26+D29+D32</f>
        <v>12043.9</v>
      </c>
      <c r="E6" s="57">
        <f>E7+E13+E15+E21+E23+E26+E29+E32+E19+E33</f>
        <v>7666.6999999999989</v>
      </c>
      <c r="F6" s="58"/>
      <c r="G6" s="59">
        <f>E6/D6%</f>
        <v>63.656290736389373</v>
      </c>
      <c r="H6" s="60"/>
    </row>
    <row r="7" spans="1:8" ht="19.5" customHeight="1" thickBot="1" x14ac:dyDescent="0.3">
      <c r="A7" s="51" t="s">
        <v>1</v>
      </c>
      <c r="B7" s="52"/>
      <c r="C7" s="53"/>
      <c r="D7" s="4">
        <f>D8</f>
        <v>1374.3</v>
      </c>
      <c r="E7" s="59">
        <v>3278.5</v>
      </c>
      <c r="F7" s="79"/>
      <c r="G7" s="59">
        <f>E7/D7%</f>
        <v>238.55781124936331</v>
      </c>
      <c r="H7" s="60"/>
    </row>
    <row r="8" spans="1:8" ht="22.5" customHeight="1" x14ac:dyDescent="0.25">
      <c r="A8" s="54" t="s">
        <v>2</v>
      </c>
      <c r="B8" s="55"/>
      <c r="C8" s="56"/>
      <c r="D8" s="5">
        <f>D9+D11+D12+D10</f>
        <v>1374.3</v>
      </c>
      <c r="E8" s="71">
        <f>E9+E11+E12+E10</f>
        <v>725.8</v>
      </c>
      <c r="F8" s="72"/>
      <c r="G8" s="73">
        <f t="shared" ref="G8:G65" si="0">E8/D8%</f>
        <v>52.812340828057913</v>
      </c>
      <c r="H8" s="74"/>
    </row>
    <row r="9" spans="1:8" ht="250.8" customHeight="1" x14ac:dyDescent="0.25">
      <c r="A9" s="34" t="s">
        <v>53</v>
      </c>
      <c r="B9" s="30"/>
      <c r="C9" s="31"/>
      <c r="D9" s="6">
        <v>1234.3</v>
      </c>
      <c r="E9" s="32">
        <v>674.7</v>
      </c>
      <c r="F9" s="33"/>
      <c r="G9" s="32">
        <f t="shared" si="0"/>
        <v>54.662561775905374</v>
      </c>
      <c r="H9" s="33"/>
    </row>
    <row r="10" spans="1:8" ht="168" customHeight="1" x14ac:dyDescent="0.25">
      <c r="A10" s="34" t="s">
        <v>54</v>
      </c>
      <c r="B10" s="30"/>
      <c r="C10" s="31"/>
      <c r="D10" s="6">
        <v>30</v>
      </c>
      <c r="E10" s="32">
        <v>1.3</v>
      </c>
      <c r="F10" s="33"/>
      <c r="G10" s="32">
        <f t="shared" ref="G10" si="1">E10/D10%</f>
        <v>4.3333333333333339</v>
      </c>
      <c r="H10" s="33"/>
    </row>
    <row r="11" spans="1:8" ht="170.4" customHeight="1" x14ac:dyDescent="0.25">
      <c r="A11" s="34" t="s">
        <v>55</v>
      </c>
      <c r="B11" s="30"/>
      <c r="C11" s="31"/>
      <c r="D11" s="6">
        <v>30</v>
      </c>
      <c r="E11" s="32">
        <v>2.2999999999999998</v>
      </c>
      <c r="F11" s="33"/>
      <c r="G11" s="32">
        <f t="shared" si="0"/>
        <v>7.6666666666666661</v>
      </c>
      <c r="H11" s="33"/>
    </row>
    <row r="12" spans="1:8" ht="126.6" customHeight="1" x14ac:dyDescent="0.25">
      <c r="A12" s="37" t="s">
        <v>56</v>
      </c>
      <c r="B12" s="38"/>
      <c r="C12" s="39"/>
      <c r="D12" s="7">
        <v>80</v>
      </c>
      <c r="E12" s="77">
        <v>47.5</v>
      </c>
      <c r="F12" s="78"/>
      <c r="G12" s="77">
        <f t="shared" si="0"/>
        <v>59.375</v>
      </c>
      <c r="H12" s="78"/>
    </row>
    <row r="13" spans="1:8" ht="19.5" customHeight="1" x14ac:dyDescent="0.25">
      <c r="A13" s="75" t="s">
        <v>3</v>
      </c>
      <c r="B13" s="75"/>
      <c r="C13" s="75"/>
      <c r="D13" s="21">
        <f t="shared" ref="D13:D59" si="2">D14</f>
        <v>93.8</v>
      </c>
      <c r="E13" s="76">
        <f t="shared" ref="E13:E59" si="3">E14</f>
        <v>61.3</v>
      </c>
      <c r="F13" s="76"/>
      <c r="G13" s="76">
        <f t="shared" si="0"/>
        <v>65.351812366737747</v>
      </c>
      <c r="H13" s="76"/>
    </row>
    <row r="14" spans="1:8" ht="55.5" customHeight="1" thickBot="1" x14ac:dyDescent="0.3">
      <c r="A14" s="96" t="s">
        <v>41</v>
      </c>
      <c r="B14" s="41"/>
      <c r="C14" s="42"/>
      <c r="D14" s="8">
        <v>93.8</v>
      </c>
      <c r="E14" s="43">
        <v>61.3</v>
      </c>
      <c r="F14" s="44"/>
      <c r="G14" s="43">
        <f t="shared" si="0"/>
        <v>65.351812366737747</v>
      </c>
      <c r="H14" s="50"/>
    </row>
    <row r="15" spans="1:8" ht="19.5" customHeight="1" thickBot="1" x14ac:dyDescent="0.3">
      <c r="A15" s="51" t="s">
        <v>4</v>
      </c>
      <c r="B15" s="52"/>
      <c r="C15" s="53"/>
      <c r="D15" s="9">
        <f>D16+D17+D18</f>
        <v>9280</v>
      </c>
      <c r="E15" s="57">
        <f>E16+E17+E18</f>
        <v>1760.7</v>
      </c>
      <c r="F15" s="58"/>
      <c r="G15" s="59">
        <f t="shared" si="0"/>
        <v>18.973060344827587</v>
      </c>
      <c r="H15" s="60"/>
    </row>
    <row r="16" spans="1:8" ht="54" customHeight="1" x14ac:dyDescent="0.25">
      <c r="A16" s="54" t="s">
        <v>57</v>
      </c>
      <c r="B16" s="55"/>
      <c r="C16" s="56"/>
      <c r="D16" s="10">
        <v>1160</v>
      </c>
      <c r="E16" s="103">
        <v>131.1</v>
      </c>
      <c r="F16" s="104"/>
      <c r="G16" s="73">
        <f t="shared" si="0"/>
        <v>11.301724137931034</v>
      </c>
      <c r="H16" s="74"/>
    </row>
    <row r="17" spans="1:8" ht="70.5" customHeight="1" x14ac:dyDescent="0.25">
      <c r="A17" s="34" t="s">
        <v>45</v>
      </c>
      <c r="B17" s="30"/>
      <c r="C17" s="31"/>
      <c r="D17" s="11">
        <v>3246</v>
      </c>
      <c r="E17" s="35">
        <v>1247.9000000000001</v>
      </c>
      <c r="F17" s="36"/>
      <c r="G17" s="32">
        <f t="shared" si="0"/>
        <v>38.444239063462724</v>
      </c>
      <c r="H17" s="33"/>
    </row>
    <row r="18" spans="1:8" ht="75" customHeight="1" x14ac:dyDescent="0.25">
      <c r="A18" s="34" t="s">
        <v>46</v>
      </c>
      <c r="B18" s="30"/>
      <c r="C18" s="31"/>
      <c r="D18" s="11">
        <v>4874</v>
      </c>
      <c r="E18" s="35">
        <v>381.7</v>
      </c>
      <c r="F18" s="36"/>
      <c r="G18" s="32">
        <f t="shared" ref="G18" si="4">E18/D18%</f>
        <v>7.8313500205170286</v>
      </c>
      <c r="H18" s="33"/>
    </row>
    <row r="19" spans="1:8" ht="37.200000000000003" customHeight="1" x14ac:dyDescent="0.25">
      <c r="A19" s="75" t="s">
        <v>48</v>
      </c>
      <c r="B19" s="75"/>
      <c r="C19" s="75"/>
      <c r="D19" s="11">
        <f>D20</f>
        <v>0</v>
      </c>
      <c r="E19" s="35">
        <f>E20</f>
        <v>0</v>
      </c>
      <c r="F19" s="36"/>
      <c r="G19" s="32"/>
      <c r="H19" s="33"/>
    </row>
    <row r="20" spans="1:8" ht="45.6" customHeight="1" x14ac:dyDescent="0.25">
      <c r="A20" s="34" t="s">
        <v>49</v>
      </c>
      <c r="B20" s="30"/>
      <c r="C20" s="31"/>
      <c r="D20" s="11"/>
      <c r="E20" s="80">
        <v>0</v>
      </c>
      <c r="F20" s="80"/>
      <c r="G20" s="32"/>
      <c r="H20" s="33"/>
    </row>
    <row r="21" spans="1:8" ht="19.5" customHeight="1" thickBot="1" x14ac:dyDescent="0.3">
      <c r="A21" s="97" t="s">
        <v>5</v>
      </c>
      <c r="B21" s="98"/>
      <c r="C21" s="99"/>
      <c r="D21" s="16">
        <f t="shared" si="2"/>
        <v>6.8</v>
      </c>
      <c r="E21" s="85">
        <f t="shared" si="3"/>
        <v>1.4</v>
      </c>
      <c r="F21" s="105"/>
      <c r="G21" s="85">
        <f t="shared" si="0"/>
        <v>20.588235294117645</v>
      </c>
      <c r="H21" s="86"/>
    </row>
    <row r="22" spans="1:8" ht="97.5" customHeight="1" thickBot="1" x14ac:dyDescent="0.3">
      <c r="A22" s="40" t="s">
        <v>42</v>
      </c>
      <c r="B22" s="41"/>
      <c r="C22" s="42"/>
      <c r="D22" s="8">
        <v>6.8</v>
      </c>
      <c r="E22" s="43">
        <v>1.4</v>
      </c>
      <c r="F22" s="44"/>
      <c r="G22" s="43">
        <f t="shared" si="0"/>
        <v>20.588235294117645</v>
      </c>
      <c r="H22" s="44"/>
    </row>
    <row r="23" spans="1:8" ht="51.75" customHeight="1" thickBot="1" x14ac:dyDescent="0.3">
      <c r="A23" s="100" t="s">
        <v>6</v>
      </c>
      <c r="B23" s="101"/>
      <c r="C23" s="102"/>
      <c r="D23" s="4">
        <f>D24+D25</f>
        <v>566</v>
      </c>
      <c r="E23" s="59">
        <f>E24+E25</f>
        <v>296.89999999999998</v>
      </c>
      <c r="F23" s="79"/>
      <c r="G23" s="59">
        <f t="shared" si="0"/>
        <v>52.455830388692576</v>
      </c>
      <c r="H23" s="60"/>
    </row>
    <row r="24" spans="1:8" ht="78.599999999999994" customHeight="1" x14ac:dyDescent="0.25">
      <c r="A24" s="54" t="s">
        <v>58</v>
      </c>
      <c r="B24" s="55"/>
      <c r="C24" s="56"/>
      <c r="D24" s="5">
        <v>76.599999999999994</v>
      </c>
      <c r="E24" s="73">
        <v>49.8</v>
      </c>
      <c r="F24" s="74"/>
      <c r="G24" s="73">
        <f t="shared" si="0"/>
        <v>65.013054830287217</v>
      </c>
      <c r="H24" s="74"/>
    </row>
    <row r="25" spans="1:8" ht="85.5" customHeight="1" thickBot="1" x14ac:dyDescent="0.3">
      <c r="A25" s="37" t="s">
        <v>7</v>
      </c>
      <c r="B25" s="38"/>
      <c r="C25" s="39"/>
      <c r="D25" s="7">
        <v>489.4</v>
      </c>
      <c r="E25" s="77">
        <v>247.1</v>
      </c>
      <c r="F25" s="78"/>
      <c r="G25" s="77">
        <f t="shared" si="0"/>
        <v>50.490396403759704</v>
      </c>
      <c r="H25" s="78"/>
    </row>
    <row r="26" spans="1:8" ht="38.4" customHeight="1" thickBot="1" x14ac:dyDescent="0.3">
      <c r="A26" s="100" t="s">
        <v>8</v>
      </c>
      <c r="B26" s="101"/>
      <c r="C26" s="102"/>
      <c r="D26" s="4">
        <f>D27+D28</f>
        <v>560.29999999999995</v>
      </c>
      <c r="E26" s="59">
        <f>E27+E28</f>
        <v>309.90000000000003</v>
      </c>
      <c r="F26" s="79"/>
      <c r="G26" s="59">
        <f t="shared" si="0"/>
        <v>55.309655541674111</v>
      </c>
      <c r="H26" s="60"/>
    </row>
    <row r="27" spans="1:8" ht="33.75" customHeight="1" x14ac:dyDescent="0.25">
      <c r="A27" s="40" t="s">
        <v>9</v>
      </c>
      <c r="B27" s="41"/>
      <c r="C27" s="42"/>
      <c r="D27" s="8">
        <v>484.9</v>
      </c>
      <c r="E27" s="43">
        <v>276.60000000000002</v>
      </c>
      <c r="F27" s="44"/>
      <c r="G27" s="43">
        <f t="shared" si="0"/>
        <v>57.042689214270986</v>
      </c>
      <c r="H27" s="44"/>
    </row>
    <row r="28" spans="1:8" ht="41.4" customHeight="1" thickBot="1" x14ac:dyDescent="0.3">
      <c r="A28" s="127" t="s">
        <v>59</v>
      </c>
      <c r="B28" s="128"/>
      <c r="C28" s="129"/>
      <c r="D28" s="7">
        <v>75.400000000000006</v>
      </c>
      <c r="E28" s="108">
        <v>33.299999999999997</v>
      </c>
      <c r="F28" s="108"/>
      <c r="G28" s="43">
        <f t="shared" ref="G28" si="5">E28/D28%</f>
        <v>44.164456233421745</v>
      </c>
      <c r="H28" s="44"/>
    </row>
    <row r="29" spans="1:8" ht="36.75" customHeight="1" thickBot="1" x14ac:dyDescent="0.3">
      <c r="A29" s="65" t="s">
        <v>10</v>
      </c>
      <c r="B29" s="66"/>
      <c r="C29" s="67"/>
      <c r="D29" s="18">
        <f>D31+D30</f>
        <v>149.5</v>
      </c>
      <c r="E29" s="68">
        <f>E31+E30</f>
        <v>0</v>
      </c>
      <c r="F29" s="70"/>
      <c r="G29" s="68">
        <f t="shared" si="0"/>
        <v>0</v>
      </c>
      <c r="H29" s="69"/>
    </row>
    <row r="30" spans="1:8" ht="96" customHeight="1" thickBot="1" x14ac:dyDescent="0.3">
      <c r="A30" s="34" t="s">
        <v>50</v>
      </c>
      <c r="B30" s="30"/>
      <c r="C30" s="31"/>
      <c r="D30" s="17">
        <v>0</v>
      </c>
      <c r="E30" s="32">
        <v>0</v>
      </c>
      <c r="F30" s="33"/>
      <c r="G30" s="83" t="e">
        <f t="shared" ref="G30" si="6">E30/D30%</f>
        <v>#DIV/0!</v>
      </c>
      <c r="H30" s="84"/>
    </row>
    <row r="31" spans="1:8" ht="64.5" customHeight="1" thickBot="1" x14ac:dyDescent="0.3">
      <c r="A31" s="40" t="s">
        <v>11</v>
      </c>
      <c r="B31" s="41"/>
      <c r="C31" s="42"/>
      <c r="D31" s="8">
        <v>149.5</v>
      </c>
      <c r="E31" s="43">
        <v>0</v>
      </c>
      <c r="F31" s="44"/>
      <c r="G31" s="43">
        <f t="shared" si="0"/>
        <v>0</v>
      </c>
      <c r="H31" s="44"/>
    </row>
    <row r="32" spans="1:8" ht="19.5" customHeight="1" x14ac:dyDescent="0.25">
      <c r="A32" s="65" t="s">
        <v>43</v>
      </c>
      <c r="B32" s="66"/>
      <c r="C32" s="67"/>
      <c r="D32" s="24">
        <f>D35</f>
        <v>13.2</v>
      </c>
      <c r="E32" s="68">
        <f>E35</f>
        <v>8</v>
      </c>
      <c r="F32" s="70"/>
      <c r="G32" s="68">
        <f t="shared" si="0"/>
        <v>60.606060606060602</v>
      </c>
      <c r="H32" s="69"/>
    </row>
    <row r="33" spans="1:8" ht="19.5" customHeight="1" x14ac:dyDescent="0.25">
      <c r="A33" s="25" t="s">
        <v>66</v>
      </c>
      <c r="B33" s="26"/>
      <c r="C33" s="27"/>
      <c r="D33" s="22"/>
      <c r="E33" s="28">
        <f>E34</f>
        <v>1950</v>
      </c>
      <c r="F33" s="29"/>
      <c r="G33" s="28"/>
      <c r="H33" s="29"/>
    </row>
    <row r="34" spans="1:8" ht="33" customHeight="1" x14ac:dyDescent="0.25">
      <c r="A34" s="30" t="s">
        <v>67</v>
      </c>
      <c r="B34" s="30"/>
      <c r="C34" s="31"/>
      <c r="D34" s="23"/>
      <c r="E34" s="32">
        <v>1950</v>
      </c>
      <c r="F34" s="33"/>
      <c r="G34" s="28"/>
      <c r="H34" s="29"/>
    </row>
    <row r="35" spans="1:8" ht="55.2" customHeight="1" thickBot="1" x14ac:dyDescent="0.3">
      <c r="A35" s="37" t="s">
        <v>60</v>
      </c>
      <c r="B35" s="38"/>
      <c r="C35" s="39"/>
      <c r="D35" s="7">
        <v>13.2</v>
      </c>
      <c r="E35" s="77">
        <v>8</v>
      </c>
      <c r="F35" s="78"/>
      <c r="G35" s="77">
        <f t="shared" si="0"/>
        <v>60.606060606060602</v>
      </c>
      <c r="H35" s="78"/>
    </row>
    <row r="36" spans="1:8" ht="19.5" customHeight="1" thickBot="1" x14ac:dyDescent="0.3">
      <c r="A36" s="87" t="s">
        <v>12</v>
      </c>
      <c r="B36" s="88"/>
      <c r="C36" s="88"/>
      <c r="D36" s="9">
        <f>D37+D39+D40+D42+D41+D38+D43</f>
        <v>51956.1</v>
      </c>
      <c r="E36" s="89">
        <f>E37+E39+E40+E42+E41+E38+E43</f>
        <v>16446.900000000001</v>
      </c>
      <c r="F36" s="89"/>
      <c r="G36" s="90">
        <f t="shared" si="0"/>
        <v>31.655378290518343</v>
      </c>
      <c r="H36" s="91"/>
    </row>
    <row r="37" spans="1:8" ht="37.799999999999997" customHeight="1" x14ac:dyDescent="0.25">
      <c r="A37" s="54" t="s">
        <v>61</v>
      </c>
      <c r="B37" s="55"/>
      <c r="C37" s="56"/>
      <c r="D37" s="10">
        <v>20962</v>
      </c>
      <c r="E37" s="103">
        <v>10482</v>
      </c>
      <c r="F37" s="104"/>
      <c r="G37" s="73">
        <f t="shared" si="0"/>
        <v>50.004770537162486</v>
      </c>
      <c r="H37" s="74"/>
    </row>
    <row r="38" spans="1:8" ht="33.75" customHeight="1" x14ac:dyDescent="0.25">
      <c r="A38" s="34" t="s">
        <v>38</v>
      </c>
      <c r="B38" s="30"/>
      <c r="C38" s="31"/>
      <c r="D38" s="10">
        <v>3278.5</v>
      </c>
      <c r="E38" s="35">
        <v>851.5</v>
      </c>
      <c r="F38" s="36"/>
      <c r="G38" s="32">
        <f t="shared" ref="G38" si="7">E38/D38%</f>
        <v>25.972243403995734</v>
      </c>
      <c r="H38" s="33"/>
    </row>
    <row r="39" spans="1:8" ht="28.2" customHeight="1" x14ac:dyDescent="0.25">
      <c r="A39" s="34" t="s">
        <v>13</v>
      </c>
      <c r="B39" s="30"/>
      <c r="C39" s="31"/>
      <c r="D39" s="11">
        <v>26660.6</v>
      </c>
      <c r="E39" s="35">
        <v>4684</v>
      </c>
      <c r="F39" s="36"/>
      <c r="G39" s="32">
        <f t="shared" si="0"/>
        <v>17.568996946805399</v>
      </c>
      <c r="H39" s="33"/>
    </row>
    <row r="40" spans="1:8" ht="53.25" customHeight="1" x14ac:dyDescent="0.25">
      <c r="A40" s="37" t="s">
        <v>14</v>
      </c>
      <c r="B40" s="38"/>
      <c r="C40" s="39"/>
      <c r="D40" s="12">
        <v>419.6</v>
      </c>
      <c r="E40" s="120">
        <v>24.4</v>
      </c>
      <c r="F40" s="121"/>
      <c r="G40" s="77">
        <f t="shared" si="0"/>
        <v>5.8150619637750225</v>
      </c>
      <c r="H40" s="78"/>
    </row>
    <row r="41" spans="1:8" ht="47.4" customHeight="1" x14ac:dyDescent="0.25">
      <c r="A41" s="34" t="s">
        <v>36</v>
      </c>
      <c r="B41" s="30"/>
      <c r="C41" s="31"/>
      <c r="D41" s="7">
        <v>65.400000000000006</v>
      </c>
      <c r="E41" s="32">
        <v>35</v>
      </c>
      <c r="F41" s="33"/>
      <c r="G41" s="32">
        <f t="shared" ref="G41" si="8">E41/D41%</f>
        <v>53.51681957186544</v>
      </c>
      <c r="H41" s="33"/>
    </row>
    <row r="42" spans="1:8" ht="33.75" customHeight="1" thickBot="1" x14ac:dyDescent="0.3">
      <c r="A42" s="37" t="s">
        <v>44</v>
      </c>
      <c r="B42" s="38"/>
      <c r="C42" s="39"/>
      <c r="D42" s="7">
        <v>400</v>
      </c>
      <c r="E42" s="108">
        <v>200</v>
      </c>
      <c r="F42" s="108"/>
      <c r="G42" s="108">
        <f t="shared" ref="G42" si="9">E42/D42%</f>
        <v>50</v>
      </c>
      <c r="H42" s="108"/>
    </row>
    <row r="43" spans="1:8" ht="19.5" customHeight="1" thickBot="1" x14ac:dyDescent="0.3">
      <c r="A43" s="100" t="s">
        <v>15</v>
      </c>
      <c r="B43" s="101"/>
      <c r="C43" s="102"/>
      <c r="D43" s="4">
        <f>D44</f>
        <v>170</v>
      </c>
      <c r="E43" s="59">
        <f>E44</f>
        <v>170</v>
      </c>
      <c r="F43" s="79"/>
      <c r="G43" s="90">
        <f t="shared" si="0"/>
        <v>100</v>
      </c>
      <c r="H43" s="91"/>
    </row>
    <row r="44" spans="1:8" ht="33.75" customHeight="1" thickBot="1" x14ac:dyDescent="0.3">
      <c r="A44" s="40" t="s">
        <v>16</v>
      </c>
      <c r="B44" s="41"/>
      <c r="C44" s="42"/>
      <c r="D44" s="8">
        <v>170</v>
      </c>
      <c r="E44" s="43">
        <v>170</v>
      </c>
      <c r="F44" s="44"/>
      <c r="G44" s="90">
        <f t="shared" ref="G44" si="10">E44/D44%</f>
        <v>100</v>
      </c>
      <c r="H44" s="91"/>
    </row>
    <row r="45" spans="1:8" ht="19.5" customHeight="1" thickBot="1" x14ac:dyDescent="0.3">
      <c r="A45" s="62" t="s">
        <v>17</v>
      </c>
      <c r="B45" s="63"/>
      <c r="C45" s="64"/>
      <c r="D45" s="9">
        <f>D36+D6</f>
        <v>64000</v>
      </c>
      <c r="E45" s="57">
        <f>E36+E6</f>
        <v>24113.599999999999</v>
      </c>
      <c r="F45" s="58"/>
      <c r="G45" s="59">
        <f t="shared" si="0"/>
        <v>37.677499999999995</v>
      </c>
      <c r="H45" s="60"/>
    </row>
    <row r="46" spans="1:8" ht="34.5" customHeight="1" thickBot="1" x14ac:dyDescent="0.3">
      <c r="A46" s="62" t="s">
        <v>18</v>
      </c>
      <c r="B46" s="63"/>
      <c r="C46" s="64"/>
      <c r="D46" s="13"/>
      <c r="E46" s="81"/>
      <c r="F46" s="82"/>
      <c r="G46" s="83"/>
      <c r="H46" s="84"/>
    </row>
    <row r="47" spans="1:8" ht="19.5" customHeight="1" thickBot="1" x14ac:dyDescent="0.3">
      <c r="A47" s="100" t="s">
        <v>19</v>
      </c>
      <c r="B47" s="101"/>
      <c r="C47" s="102"/>
      <c r="D47" s="9">
        <f>D48+D50+D49</f>
        <v>6227.2999999999993</v>
      </c>
      <c r="E47" s="57">
        <f>E48+E50</f>
        <v>2434.9</v>
      </c>
      <c r="F47" s="58"/>
      <c r="G47" s="59">
        <f t="shared" si="0"/>
        <v>39.10041269892249</v>
      </c>
      <c r="H47" s="60"/>
    </row>
    <row r="48" spans="1:8" ht="65.25" customHeight="1" x14ac:dyDescent="0.25">
      <c r="A48" s="54" t="s">
        <v>20</v>
      </c>
      <c r="B48" s="55"/>
      <c r="C48" s="56"/>
      <c r="D48" s="10">
        <v>4226</v>
      </c>
      <c r="E48" s="103">
        <v>1658.7</v>
      </c>
      <c r="F48" s="104"/>
      <c r="G48" s="73">
        <f t="shared" si="0"/>
        <v>39.249881684808329</v>
      </c>
      <c r="H48" s="74"/>
    </row>
    <row r="49" spans="1:8" ht="24" customHeight="1" x14ac:dyDescent="0.25">
      <c r="A49" s="34" t="s">
        <v>62</v>
      </c>
      <c r="B49" s="30"/>
      <c r="C49" s="31"/>
      <c r="D49" s="14">
        <v>245.9</v>
      </c>
      <c r="E49" s="35">
        <v>0</v>
      </c>
      <c r="F49" s="36"/>
      <c r="G49" s="73">
        <f t="shared" ref="G49" si="11">E49/D49%</f>
        <v>0</v>
      </c>
      <c r="H49" s="74"/>
    </row>
    <row r="50" spans="1:8" ht="19.5" customHeight="1" x14ac:dyDescent="0.25">
      <c r="A50" s="124" t="s">
        <v>21</v>
      </c>
      <c r="B50" s="125"/>
      <c r="C50" s="126"/>
      <c r="D50" s="12">
        <v>1755.4</v>
      </c>
      <c r="E50" s="120">
        <v>776.2</v>
      </c>
      <c r="F50" s="121"/>
      <c r="G50" s="77">
        <f t="shared" si="0"/>
        <v>44.217842087273553</v>
      </c>
      <c r="H50" s="78"/>
    </row>
    <row r="51" spans="1:8" ht="19.5" customHeight="1" x14ac:dyDescent="0.25">
      <c r="A51" s="106" t="s">
        <v>51</v>
      </c>
      <c r="B51" s="106"/>
      <c r="C51" s="106"/>
      <c r="D51" s="19">
        <v>30</v>
      </c>
      <c r="E51" s="107">
        <v>0</v>
      </c>
      <c r="F51" s="107"/>
      <c r="G51" s="76">
        <f t="shared" ref="G51" si="12">E51/D51%</f>
        <v>0</v>
      </c>
      <c r="H51" s="76"/>
    </row>
    <row r="52" spans="1:8" ht="19.5" customHeight="1" thickBot="1" x14ac:dyDescent="0.3">
      <c r="A52" s="97" t="s">
        <v>22</v>
      </c>
      <c r="B52" s="98"/>
      <c r="C52" s="99"/>
      <c r="D52" s="20">
        <v>419.6</v>
      </c>
      <c r="E52" s="133">
        <v>24.4</v>
      </c>
      <c r="F52" s="134"/>
      <c r="G52" s="85">
        <f t="shared" si="0"/>
        <v>5.8150619637750225</v>
      </c>
      <c r="H52" s="86"/>
    </row>
    <row r="53" spans="1:8" ht="35.25" customHeight="1" thickBot="1" x14ac:dyDescent="0.3">
      <c r="A53" s="100" t="s">
        <v>23</v>
      </c>
      <c r="B53" s="101"/>
      <c r="C53" s="102"/>
      <c r="D53" s="9">
        <v>708</v>
      </c>
      <c r="E53" s="57">
        <v>246.2</v>
      </c>
      <c r="F53" s="58"/>
      <c r="G53" s="59">
        <f t="shared" si="0"/>
        <v>34.774011299435024</v>
      </c>
      <c r="H53" s="60"/>
    </row>
    <row r="54" spans="1:8" ht="19.5" customHeight="1" thickBot="1" x14ac:dyDescent="0.3">
      <c r="A54" s="100" t="s">
        <v>24</v>
      </c>
      <c r="B54" s="101"/>
      <c r="C54" s="102"/>
      <c r="D54" s="9">
        <f>D55+D56+D57+D58</f>
        <v>34567.799999999996</v>
      </c>
      <c r="E54" s="57">
        <f t="shared" ref="E54" si="13">E55+E56+E57+E58</f>
        <v>9637.7000000000007</v>
      </c>
      <c r="F54" s="58"/>
      <c r="G54" s="59">
        <f t="shared" si="0"/>
        <v>27.880570935957749</v>
      </c>
      <c r="H54" s="60"/>
    </row>
    <row r="55" spans="1:8" ht="19.5" customHeight="1" x14ac:dyDescent="0.25">
      <c r="A55" s="110" t="s">
        <v>25</v>
      </c>
      <c r="B55" s="111"/>
      <c r="C55" s="112"/>
      <c r="D55" s="10">
        <v>13636.8</v>
      </c>
      <c r="E55" s="103">
        <v>571.1</v>
      </c>
      <c r="F55" s="104"/>
      <c r="G55" s="73">
        <f t="shared" si="0"/>
        <v>4.1879326528217771</v>
      </c>
      <c r="H55" s="74"/>
    </row>
    <row r="56" spans="1:8" ht="19.5" customHeight="1" x14ac:dyDescent="0.25">
      <c r="A56" s="135" t="s">
        <v>37</v>
      </c>
      <c r="B56" s="136"/>
      <c r="C56" s="137"/>
      <c r="D56" s="10">
        <v>321.8</v>
      </c>
      <c r="E56" s="35">
        <v>303.39999999999998</v>
      </c>
      <c r="F56" s="36"/>
      <c r="G56" s="32">
        <f t="shared" ref="G56" si="14">E56/D56%</f>
        <v>94.282162834058411</v>
      </c>
      <c r="H56" s="33"/>
    </row>
    <row r="57" spans="1:8" ht="19.5" customHeight="1" x14ac:dyDescent="0.25">
      <c r="A57" s="135" t="s">
        <v>26</v>
      </c>
      <c r="B57" s="136"/>
      <c r="C57" s="137"/>
      <c r="D57" s="11">
        <v>11813.6</v>
      </c>
      <c r="E57" s="35">
        <v>5399.3</v>
      </c>
      <c r="F57" s="36"/>
      <c r="G57" s="32">
        <f t="shared" si="0"/>
        <v>45.704103744836459</v>
      </c>
      <c r="H57" s="33"/>
    </row>
    <row r="58" spans="1:8" ht="34.5" customHeight="1" thickBot="1" x14ac:dyDescent="0.3">
      <c r="A58" s="37" t="s">
        <v>27</v>
      </c>
      <c r="B58" s="38"/>
      <c r="C58" s="39"/>
      <c r="D58" s="12">
        <v>8795.6</v>
      </c>
      <c r="E58" s="120">
        <v>3363.9</v>
      </c>
      <c r="F58" s="121"/>
      <c r="G58" s="77">
        <f t="shared" si="0"/>
        <v>38.245258993132929</v>
      </c>
      <c r="H58" s="78"/>
    </row>
    <row r="59" spans="1:8" ht="19.5" customHeight="1" thickBot="1" x14ac:dyDescent="0.3">
      <c r="A59" s="51" t="s">
        <v>28</v>
      </c>
      <c r="B59" s="52"/>
      <c r="C59" s="53"/>
      <c r="D59" s="9">
        <f t="shared" si="2"/>
        <v>21393.9</v>
      </c>
      <c r="E59" s="57">
        <f t="shared" si="3"/>
        <v>5841.5</v>
      </c>
      <c r="F59" s="58"/>
      <c r="G59" s="59">
        <f t="shared" si="0"/>
        <v>27.304512033804027</v>
      </c>
      <c r="H59" s="60"/>
    </row>
    <row r="60" spans="1:8" ht="16.2" thickBot="1" x14ac:dyDescent="0.3">
      <c r="A60" s="130" t="s">
        <v>29</v>
      </c>
      <c r="B60" s="131"/>
      <c r="C60" s="132"/>
      <c r="D60" s="14">
        <v>21393.9</v>
      </c>
      <c r="E60" s="122">
        <v>5841.5</v>
      </c>
      <c r="F60" s="123"/>
      <c r="G60" s="43">
        <f t="shared" si="0"/>
        <v>27.304512033804027</v>
      </c>
      <c r="H60" s="44"/>
    </row>
    <row r="61" spans="1:8" ht="19.5" customHeight="1" thickBot="1" x14ac:dyDescent="0.3">
      <c r="A61" s="51" t="s">
        <v>30</v>
      </c>
      <c r="B61" s="52"/>
      <c r="C61" s="53"/>
      <c r="D61" s="9">
        <f>D62+D63</f>
        <v>653.4</v>
      </c>
      <c r="E61" s="57">
        <f>E62+E63</f>
        <v>320.8</v>
      </c>
      <c r="F61" s="58"/>
      <c r="G61" s="59">
        <f t="shared" si="0"/>
        <v>49.097030915212734</v>
      </c>
      <c r="H61" s="60"/>
    </row>
    <row r="62" spans="1:8" ht="15.6" x14ac:dyDescent="0.25">
      <c r="A62" s="110" t="s">
        <v>32</v>
      </c>
      <c r="B62" s="111"/>
      <c r="C62" s="112"/>
      <c r="D62" s="10">
        <v>633.4</v>
      </c>
      <c r="E62" s="103">
        <v>315.8</v>
      </c>
      <c r="F62" s="104"/>
      <c r="G62" s="73">
        <f t="shared" si="0"/>
        <v>49.857909693716458</v>
      </c>
      <c r="H62" s="74"/>
    </row>
    <row r="63" spans="1:8" ht="16.2" thickBot="1" x14ac:dyDescent="0.3">
      <c r="A63" s="117" t="s">
        <v>33</v>
      </c>
      <c r="B63" s="118"/>
      <c r="C63" s="119"/>
      <c r="D63" s="12">
        <v>20</v>
      </c>
      <c r="E63" s="120">
        <v>5</v>
      </c>
      <c r="F63" s="121"/>
      <c r="G63" s="77">
        <f t="shared" si="0"/>
        <v>25</v>
      </c>
      <c r="H63" s="78"/>
    </row>
    <row r="64" spans="1:8" ht="19.5" customHeight="1" thickBot="1" x14ac:dyDescent="0.3">
      <c r="A64" s="113" t="s">
        <v>31</v>
      </c>
      <c r="B64" s="114"/>
      <c r="C64" s="114"/>
      <c r="D64" s="15">
        <v>0</v>
      </c>
      <c r="E64" s="115">
        <v>0</v>
      </c>
      <c r="F64" s="116"/>
      <c r="G64" s="68"/>
      <c r="H64" s="69"/>
    </row>
    <row r="65" spans="1:8" ht="29.25" customHeight="1" thickBot="1" x14ac:dyDescent="0.3">
      <c r="A65" s="62" t="s">
        <v>34</v>
      </c>
      <c r="B65" s="63"/>
      <c r="C65" s="64"/>
      <c r="D65" s="9">
        <f>D47+D52+D53+D54+D59+D61+D51</f>
        <v>64000</v>
      </c>
      <c r="E65" s="57">
        <f>E47+E52+E53+E54+E59+E61+E64</f>
        <v>18505.5</v>
      </c>
      <c r="F65" s="58"/>
      <c r="G65" s="59">
        <f t="shared" si="0"/>
        <v>28.914843749999999</v>
      </c>
      <c r="H65" s="60"/>
    </row>
    <row r="66" spans="1:8" ht="29.25" customHeight="1" thickBot="1" x14ac:dyDescent="0.3">
      <c r="A66" s="62" t="s">
        <v>35</v>
      </c>
      <c r="B66" s="63"/>
      <c r="C66" s="64"/>
      <c r="D66" s="9"/>
      <c r="E66" s="57">
        <f>E45-E65</f>
        <v>5608.0999999999985</v>
      </c>
      <c r="F66" s="58"/>
      <c r="G66" s="109" t="s">
        <v>39</v>
      </c>
      <c r="H66" s="60"/>
    </row>
  </sheetData>
  <mergeCells count="191">
    <mergeCell ref="A59:C59"/>
    <mergeCell ref="E59:F59"/>
    <mergeCell ref="G59:H59"/>
    <mergeCell ref="E17:F17"/>
    <mergeCell ref="G58:H58"/>
    <mergeCell ref="A52:C52"/>
    <mergeCell ref="E52:F52"/>
    <mergeCell ref="G52:H52"/>
    <mergeCell ref="A53:C53"/>
    <mergeCell ref="E53:F53"/>
    <mergeCell ref="G53:H53"/>
    <mergeCell ref="A54:C54"/>
    <mergeCell ref="E57:F57"/>
    <mergeCell ref="G57:H57"/>
    <mergeCell ref="E54:F54"/>
    <mergeCell ref="G54:H54"/>
    <mergeCell ref="A55:C55"/>
    <mergeCell ref="E55:F55"/>
    <mergeCell ref="G55:H55"/>
    <mergeCell ref="A57:C57"/>
    <mergeCell ref="A56:C56"/>
    <mergeCell ref="E56:F56"/>
    <mergeCell ref="E28:F28"/>
    <mergeCell ref="G27:H27"/>
    <mergeCell ref="G28:H28"/>
    <mergeCell ref="E60:F60"/>
    <mergeCell ref="G60:H60"/>
    <mergeCell ref="A50:C50"/>
    <mergeCell ref="E50:F50"/>
    <mergeCell ref="G50:H50"/>
    <mergeCell ref="A58:C58"/>
    <mergeCell ref="E58:F58"/>
    <mergeCell ref="G29:H29"/>
    <mergeCell ref="A37:C37"/>
    <mergeCell ref="E37:F37"/>
    <mergeCell ref="A35:C35"/>
    <mergeCell ref="E35:F35"/>
    <mergeCell ref="A43:C43"/>
    <mergeCell ref="E27:F27"/>
    <mergeCell ref="A28:C28"/>
    <mergeCell ref="G35:H35"/>
    <mergeCell ref="E40:F40"/>
    <mergeCell ref="G40:H40"/>
    <mergeCell ref="G56:H56"/>
    <mergeCell ref="A60:C60"/>
    <mergeCell ref="E41:F41"/>
    <mergeCell ref="E43:F43"/>
    <mergeCell ref="A66:C66"/>
    <mergeCell ref="E66:F66"/>
    <mergeCell ref="G66:H66"/>
    <mergeCell ref="A61:C61"/>
    <mergeCell ref="E61:F61"/>
    <mergeCell ref="G61:H61"/>
    <mergeCell ref="A62:C62"/>
    <mergeCell ref="E62:F62"/>
    <mergeCell ref="G62:H62"/>
    <mergeCell ref="A64:C64"/>
    <mergeCell ref="E64:F64"/>
    <mergeCell ref="G64:H64"/>
    <mergeCell ref="A63:C63"/>
    <mergeCell ref="E63:F63"/>
    <mergeCell ref="G63:H63"/>
    <mergeCell ref="E65:F65"/>
    <mergeCell ref="A65:C65"/>
    <mergeCell ref="G65:H65"/>
    <mergeCell ref="A45:C45"/>
    <mergeCell ref="E45:F45"/>
    <mergeCell ref="G45:H45"/>
    <mergeCell ref="A46:C46"/>
    <mergeCell ref="A44:C44"/>
    <mergeCell ref="E44:F44"/>
    <mergeCell ref="G44:H44"/>
    <mergeCell ref="A42:C42"/>
    <mergeCell ref="G42:H42"/>
    <mergeCell ref="E42:F42"/>
    <mergeCell ref="G43:H43"/>
    <mergeCell ref="A47:C47"/>
    <mergeCell ref="E47:F47"/>
    <mergeCell ref="G47:H47"/>
    <mergeCell ref="A48:C48"/>
    <mergeCell ref="E48:F48"/>
    <mergeCell ref="G48:H48"/>
    <mergeCell ref="A51:C51"/>
    <mergeCell ref="E51:F51"/>
    <mergeCell ref="G51:H51"/>
    <mergeCell ref="A49:C49"/>
    <mergeCell ref="G49:H49"/>
    <mergeCell ref="E49:F49"/>
    <mergeCell ref="A3:H3"/>
    <mergeCell ref="A4:C4"/>
    <mergeCell ref="E30:F30"/>
    <mergeCell ref="G30:H30"/>
    <mergeCell ref="E23:F23"/>
    <mergeCell ref="G23:H23"/>
    <mergeCell ref="E24:F24"/>
    <mergeCell ref="A25:C25"/>
    <mergeCell ref="A17:C17"/>
    <mergeCell ref="A14:C14"/>
    <mergeCell ref="G15:H15"/>
    <mergeCell ref="E13:F13"/>
    <mergeCell ref="G18:H18"/>
    <mergeCell ref="A21:C21"/>
    <mergeCell ref="G24:H24"/>
    <mergeCell ref="E25:F25"/>
    <mergeCell ref="A26:C26"/>
    <mergeCell ref="A19:C19"/>
    <mergeCell ref="E16:F16"/>
    <mergeCell ref="G16:H16"/>
    <mergeCell ref="A23:C23"/>
    <mergeCell ref="A29:C29"/>
    <mergeCell ref="E21:F21"/>
    <mergeCell ref="G25:H25"/>
    <mergeCell ref="E6:F6"/>
    <mergeCell ref="A9:C9"/>
    <mergeCell ref="E9:F9"/>
    <mergeCell ref="G9:H9"/>
    <mergeCell ref="E11:F11"/>
    <mergeCell ref="G11:H11"/>
    <mergeCell ref="E46:F46"/>
    <mergeCell ref="G46:H46"/>
    <mergeCell ref="G37:H37"/>
    <mergeCell ref="A38:C38"/>
    <mergeCell ref="E38:F38"/>
    <mergeCell ref="G38:H38"/>
    <mergeCell ref="E32:F32"/>
    <mergeCell ref="G31:H31"/>
    <mergeCell ref="G21:H21"/>
    <mergeCell ref="A22:C22"/>
    <mergeCell ref="E22:F22"/>
    <mergeCell ref="G22:H22"/>
    <mergeCell ref="A24:C24"/>
    <mergeCell ref="A36:C36"/>
    <mergeCell ref="E36:F36"/>
    <mergeCell ref="G36:H36"/>
    <mergeCell ref="G41:H41"/>
    <mergeCell ref="A41:C41"/>
    <mergeCell ref="E26:F26"/>
    <mergeCell ref="G26:H26"/>
    <mergeCell ref="A7:C7"/>
    <mergeCell ref="E7:F7"/>
    <mergeCell ref="G12:H12"/>
    <mergeCell ref="A11:C11"/>
    <mergeCell ref="E19:F19"/>
    <mergeCell ref="G19:H19"/>
    <mergeCell ref="A20:C20"/>
    <mergeCell ref="E20:F20"/>
    <mergeCell ref="G20:H20"/>
    <mergeCell ref="G7:H7"/>
    <mergeCell ref="A8:C8"/>
    <mergeCell ref="E8:F8"/>
    <mergeCell ref="G8:H8"/>
    <mergeCell ref="A13:C13"/>
    <mergeCell ref="G13:H13"/>
    <mergeCell ref="A10:C10"/>
    <mergeCell ref="E10:F10"/>
    <mergeCell ref="G10:H10"/>
    <mergeCell ref="A12:C12"/>
    <mergeCell ref="E12:F12"/>
    <mergeCell ref="A40:C40"/>
    <mergeCell ref="A31:C31"/>
    <mergeCell ref="E31:F31"/>
    <mergeCell ref="D1:H1"/>
    <mergeCell ref="G17:H17"/>
    <mergeCell ref="A18:C18"/>
    <mergeCell ref="E18:F18"/>
    <mergeCell ref="E4:F4"/>
    <mergeCell ref="G4:H4"/>
    <mergeCell ref="G5:H5"/>
    <mergeCell ref="E14:F14"/>
    <mergeCell ref="G14:H14"/>
    <mergeCell ref="A15:C15"/>
    <mergeCell ref="A16:C16"/>
    <mergeCell ref="E15:F15"/>
    <mergeCell ref="G6:H6"/>
    <mergeCell ref="A5:C5"/>
    <mergeCell ref="E5:F5"/>
    <mergeCell ref="A6:C6"/>
    <mergeCell ref="A32:C32"/>
    <mergeCell ref="G32:H32"/>
    <mergeCell ref="E29:F29"/>
    <mergeCell ref="A27:C27"/>
    <mergeCell ref="A30:C30"/>
    <mergeCell ref="A33:C33"/>
    <mergeCell ref="E33:F33"/>
    <mergeCell ref="G33:H33"/>
    <mergeCell ref="G34:H34"/>
    <mergeCell ref="A34:C34"/>
    <mergeCell ref="E34:F34"/>
    <mergeCell ref="A39:C39"/>
    <mergeCell ref="E39:F39"/>
    <mergeCell ref="G39:H39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2025-07-18T06:57:53Z</cp:lastPrinted>
  <dcterms:created xsi:type="dcterms:W3CDTF">2017-04-12T05:49:43Z</dcterms:created>
  <dcterms:modified xsi:type="dcterms:W3CDTF">2025-07-18T07:00:56Z</dcterms:modified>
</cp:coreProperties>
</file>